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4800" windowHeight="3864" tabRatio="622" activeTab="0"/>
  </bookViews>
  <sheets>
    <sheet name="MCSim4" sheetId="1" r:id="rId1"/>
    <sheet name="OneVarMCSim" sheetId="2" r:id="rId2"/>
    <sheet name="TwoVarMCSim" sheetId="3" r:id="rId3"/>
    <sheet name="Poisson" sheetId="4" r:id="rId4"/>
  </sheets>
  <definedNames/>
  <calcPr fullCalcOnLoad="1"/>
</workbook>
</file>

<file path=xl/sharedStrings.xml><?xml version="1.0" encoding="utf-8"?>
<sst xmlns="http://schemas.openxmlformats.org/spreadsheetml/2006/main" count="119" uniqueCount="102">
  <si>
    <t>Sample Number</t>
  </si>
  <si>
    <t>secs</t>
  </si>
  <si>
    <t>Average</t>
  </si>
  <si>
    <t>SD</t>
  </si>
  <si>
    <t>Max</t>
  </si>
  <si>
    <t>Min</t>
  </si>
  <si>
    <t>Only the first 100 repetitions are displayed on this worksheet.</t>
  </si>
  <si>
    <t>Summary Statistics</t>
  </si>
  <si>
    <t>Results of Monte Carlo Simulation</t>
  </si>
  <si>
    <t>Simulation Stats</t>
  </si>
  <si>
    <t>repetitions</t>
  </si>
  <si>
    <t>This add-in permits Monte Carlo simulation of one or two cells from any Excel workbook.</t>
  </si>
  <si>
    <t>Var1</t>
  </si>
  <si>
    <t>Var2</t>
  </si>
  <si>
    <t>It also allows the user to easily switch from RAND to random(FMRG), the Barreto/Howland implementation</t>
  </si>
  <si>
    <t>of Deng and Lin's FMRG.</t>
  </si>
  <si>
    <t>seconds</t>
  </si>
  <si>
    <t>Notes</t>
  </si>
  <si>
    <t>Corrected Mac LanguageID bug.</t>
  </si>
  <si>
    <t>Used latest Howland Histogram code.</t>
  </si>
  <si>
    <t>Revised Histogram code--FH</t>
  </si>
  <si>
    <t>Beginning value for Histogram display still need some work to make scaling nice</t>
  </si>
  <si>
    <t>2Var Histogram is same scale both variables.</t>
  </si>
  <si>
    <t>I dragged the Histogram module from MCSimRevised.xla.xls (that Howland was using for testing) into MCSim.xla.</t>
  </si>
  <si>
    <t>Resized form for better display on Mac.</t>
  </si>
  <si>
    <t>I'm still not able to get a nice display on a Mac without making it look bad on a PC.</t>
  </si>
  <si>
    <t>Frustrating.</t>
  </si>
  <si>
    <t>Recovered file from Howland's machine.</t>
  </si>
  <si>
    <t>This should be it!</t>
  </si>
  <si>
    <t>I'll never say "This should be it!" again.</t>
  </si>
  <si>
    <t>Added error checking code.</t>
  </si>
  <si>
    <t>Added Howland's latest tweak on the binwidth and starting bin</t>
  </si>
  <si>
    <t>Followed up on Howland suggestion to trap and report an error when the user selects a cell with a formula, but it does</t>
  </si>
  <si>
    <t>not vary as the sheet is recalculated.</t>
  </si>
  <si>
    <t>Added ability to track up to 256 cells and 65000 reps.</t>
  </si>
  <si>
    <t>Corrected problem with sheet recalculation for tracking many cells.</t>
  </si>
  <si>
    <t>Added option to output results to an existing sheet.</t>
  </si>
  <si>
    <t>Based on a request from user Andrew Biggs at SSA.</t>
  </si>
  <si>
    <t>Corrected Histogram updating mistake.</t>
  </si>
  <si>
    <t>Added option to out results to MCRaw existing sheet</t>
  </si>
  <si>
    <t>Corrected Symbol font formatted cells, added updated (Oct-2004) RNGandSortModule from Random.xls, and added warning message in cell I1 on use of functions available only from the add-in.</t>
  </si>
  <si>
    <t>Fixed problem with simply copying sheet with a chart from the add-in to the the user book.</t>
  </si>
  <si>
    <t>Learned that =random() looks first in the workbook, then add-ins.  Because chart uses the name of the sheet in the Series formula, that somehow triggers "full naming."</t>
  </si>
  <si>
    <t>The only way to access the random() function in the add-in is to use MCSim.xla!random().</t>
  </si>
  <si>
    <t>With this version, the MCSim sheets in the add-in do NOT have charts.  The chart is added AFTER the sheet is copied to the user's book.</t>
  </si>
  <si>
    <t>Also changed code to check for no change in a cell up front instead of waiting after the code has run.</t>
  </si>
  <si>
    <t>Fixed problem with wrong color coding of chart in a 2 var histogram</t>
  </si>
  <si>
    <t>Fixed bug with non US English versions. Thanks to John Talyor.</t>
  </si>
  <si>
    <t>Added recalculate entire workbook option</t>
  </si>
  <si>
    <t>Fixed sheetname problem when user deleted an MCSim sheet</t>
  </si>
  <si>
    <t>Added Functions module from Random.xls to include functions with correlated Xs.</t>
  </si>
  <si>
    <t xml:space="preserve">Added a feature that uses the cell name, if it is named, instead of the address, in the Monte Carlo output using the Function CellName(Address as String) </t>
  </si>
  <si>
    <t xml:space="preserve">Fixed bug with recalculate entire workbook option. You cannot put a checkbox control inside a frame. </t>
  </si>
  <si>
    <t>Put in latest version of RNGandSortModule and cleaned up Log10 function (putting it in the Histogram code where it belongs).</t>
  </si>
  <si>
    <t>Foreign language uninstall support</t>
  </si>
  <si>
    <t>Added error trapping and reporting the #Errors in a cell during a Monte Carlo simulation.</t>
  </si>
  <si>
    <t>Fixed small error in naming of sheets</t>
  </si>
  <si>
    <t>Changed max rows and columns for Excel 2007.</t>
  </si>
  <si>
    <t>d</t>
  </si>
  <si>
    <t xml:space="preserve">    Cells.Replace What:="RAND()", Replacement:="MCSIM.XLA!RANDOM()", LookAt:=xlPart, SearchOrder _</t>
  </si>
  <si>
    <t xml:space="preserve">        :=xlByRows, MatchCase:=False</t>
  </si>
  <si>
    <t>$A$69</t>
  </si>
  <si>
    <t>#Errors</t>
  </si>
  <si>
    <t>corrected msgbox on use of R1C1 style</t>
  </si>
  <si>
    <t>added ability for user to give seed to replicate results</t>
  </si>
  <si>
    <t>used Application.Version &lt; 12 to trap tracking of more than 256 cells for old Excel users and removed unnecessary warning for Excel 2007 and greater users</t>
  </si>
  <si>
    <t>reorganized MCForm as suggested by user (Mark)</t>
  </si>
  <si>
    <t>added a Delete Previous MCSim Sheet option as usggested by user (Mark)</t>
  </si>
  <si>
    <t>adopted Hide (versus Unload) to enable user to not have to input information agaain</t>
  </si>
  <si>
    <t>Fixes and Upgrades History:</t>
  </si>
  <si>
    <t>updated install message for Excel 2007</t>
  </si>
  <si>
    <t>Added trap error</t>
  </si>
  <si>
    <t>Pop a message for ridiculous IE error where it changes the filename from xla to xls</t>
  </si>
  <si>
    <t>Poisson draw</t>
  </si>
  <si>
    <t>k</t>
  </si>
  <si>
    <t>Look</t>
  </si>
  <si>
    <t>it because Excel is fast.</t>
  </si>
  <si>
    <t>not worth the effort to code</t>
  </si>
  <si>
    <t xml:space="preserve">The ratio-of-uniforms is </t>
  </si>
  <si>
    <t>uniforms method.</t>
  </si>
  <si>
    <t>uses only the product of</t>
  </si>
  <si>
    <t>VBA code for PoissonRandom</t>
  </si>
  <si>
    <t>Simulate to test</t>
  </si>
  <si>
    <t>PDF</t>
  </si>
  <si>
    <t>tells us if it was 2 or fewer</t>
  </si>
  <si>
    <t>Hit F9 to see how many customers arrived this time</t>
  </si>
  <si>
    <t>Excel does not have a "Poisson inverse" function, but this workbook does!</t>
  </si>
  <si>
    <t>How about doing this via simulation?</t>
  </si>
  <si>
    <t>Chances</t>
  </si>
  <si>
    <t>By formula, we compute the chances of getting 0, then 1, then 2 and then sum them.</t>
  </si>
  <si>
    <t>Chances of getting 2 or fewer should be less than 50%, right?</t>
  </si>
  <si>
    <t>So on average every 6 minutes we get 3 customers so lambda = 3.</t>
  </si>
  <si>
    <t>Poisson formula</t>
  </si>
  <si>
    <t>What are the chances that 2 or fewer enter in 6 minutes?</t>
  </si>
  <si>
    <t>http://apps.nrbook.com/empanel/index.html#</t>
  </si>
  <si>
    <t>On average, 1 customer enters a store every 2 minutes.</t>
  </si>
  <si>
    <t>Run MCSim on these cells to test</t>
  </si>
  <si>
    <r>
      <t>Also took the opportunity add poissonrandom(</t>
    </r>
    <r>
      <rPr>
        <sz val="12"/>
        <rFont val="Symbol"/>
        <family val="1"/>
      </rPr>
      <t>l</t>
    </r>
    <r>
      <rPr>
        <sz val="12"/>
        <rFont val="Times New Roman"/>
        <family val="1"/>
      </rPr>
      <t>)</t>
    </r>
  </si>
  <si>
    <t>Changed "Chart 1" to 1 for non-English version fix.</t>
  </si>
  <si>
    <t>Added control As IRibbonControl to fix disappearing from the Ribbon</t>
  </si>
  <si>
    <t>The above did not work and it gets removed when you save the file.</t>
  </si>
  <si>
    <t>A solution that worked was to Browse in Addins Manager and repeatedly replace the existing MCSim.xla. It took several repetitions. Quit and reopen Excel each time.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</si>
</sst>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&quot;C&quot;* #,##0.00_);_(&quot;C&quot;* \(#,##0.00\);_(&quot;C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00_);_(&quot;$&quot;* \(#,##0.00000\);_(&quot;$&quot;* &quot;-&quot;??_);_(@_)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E+00"/>
    <numFmt numFmtId="196" formatCode="0.000E+00"/>
    <numFmt numFmtId="197" formatCode="0E+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</numFmts>
  <fonts count="5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24"/>
      <name val="Times New Roman"/>
      <family val="1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2"/>
      <name val="Times New Roman"/>
      <family val="1"/>
    </font>
    <font>
      <sz val="12"/>
      <name val="Symbol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63" applyNumberFormat="1" applyAlignment="1">
      <alignment horizontal="center"/>
    </xf>
    <xf numFmtId="0" fontId="6" fillId="0" borderId="0" xfId="60" applyFont="1" applyAlignment="1">
      <alignment horizontal="left"/>
      <protection/>
    </xf>
    <xf numFmtId="0" fontId="7" fillId="0" borderId="0" xfId="59">
      <alignment/>
      <protection/>
    </xf>
    <xf numFmtId="0" fontId="0" fillId="0" borderId="0" xfId="60">
      <alignment/>
      <protection/>
    </xf>
    <xf numFmtId="0" fontId="0" fillId="0" borderId="10" xfId="60" applyBorder="1" applyAlignment="1">
      <alignment horizontal="center" wrapText="1"/>
      <protection/>
    </xf>
    <xf numFmtId="9" fontId="0" fillId="0" borderId="10" xfId="63" applyFont="1" applyBorder="1" applyAlignment="1">
      <alignment horizontal="center" wrapText="1"/>
    </xf>
    <xf numFmtId="0" fontId="0" fillId="0" borderId="0" xfId="60" applyAlignment="1">
      <alignment wrapText="1"/>
      <protection/>
    </xf>
    <xf numFmtId="0" fontId="7" fillId="0" borderId="0" xfId="59" applyAlignment="1">
      <alignment wrapText="1"/>
      <protection/>
    </xf>
    <xf numFmtId="0" fontId="0" fillId="0" borderId="0" xfId="60" applyAlignment="1">
      <alignment horizontal="center"/>
      <protection/>
    </xf>
    <xf numFmtId="181" fontId="0" fillId="0" borderId="0" xfId="63" applyNumberFormat="1" applyAlignment="1">
      <alignment horizontal="center"/>
    </xf>
    <xf numFmtId="0" fontId="0" fillId="0" borderId="0" xfId="60" applyBorder="1">
      <alignment/>
      <protection/>
    </xf>
    <xf numFmtId="0" fontId="1" fillId="0" borderId="0" xfId="60" applyFont="1" applyAlignment="1">
      <alignment horizontal="center"/>
      <protection/>
    </xf>
    <xf numFmtId="0" fontId="0" fillId="0" borderId="11" xfId="60" applyBorder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>
      <alignment/>
      <protection/>
    </xf>
    <xf numFmtId="0" fontId="1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13" fillId="0" borderId="0" xfId="63" applyNumberFormat="1" applyFont="1" applyAlignment="1">
      <alignment horizontal="center"/>
    </xf>
    <xf numFmtId="0" fontId="14" fillId="0" borderId="0" xfId="60" applyFont="1">
      <alignment/>
      <protection/>
    </xf>
    <xf numFmtId="9" fontId="13" fillId="0" borderId="10" xfId="63" applyFont="1" applyBorder="1" applyAlignment="1">
      <alignment horizontal="center" wrapText="1"/>
    </xf>
    <xf numFmtId="9" fontId="14" fillId="0" borderId="10" xfId="63" applyFont="1" applyBorder="1" applyAlignment="1">
      <alignment horizontal="center" wrapText="1"/>
    </xf>
    <xf numFmtId="181" fontId="13" fillId="0" borderId="0" xfId="63" applyNumberFormat="1" applyFont="1" applyAlignment="1">
      <alignment horizontal="center"/>
    </xf>
    <xf numFmtId="181" fontId="14" fillId="0" borderId="0" xfId="60" applyNumberFormat="1" applyFont="1">
      <alignment/>
      <protection/>
    </xf>
    <xf numFmtId="0" fontId="7" fillId="0" borderId="0" xfId="59" applyBorder="1">
      <alignment/>
      <protection/>
    </xf>
    <xf numFmtId="15" fontId="0" fillId="0" borderId="0" xfId="0" applyNumberFormat="1" applyAlignment="1">
      <alignment/>
    </xf>
    <xf numFmtId="0" fontId="0" fillId="0" borderId="12" xfId="60" applyBorder="1">
      <alignment/>
      <protection/>
    </xf>
    <xf numFmtId="181" fontId="0" fillId="0" borderId="13" xfId="63" applyNumberFormat="1" applyBorder="1" applyAlignment="1">
      <alignment/>
    </xf>
    <xf numFmtId="180" fontId="0" fillId="0" borderId="13" xfId="63" applyNumberFormat="1" applyFont="1" applyBorder="1" applyAlignment="1">
      <alignment/>
    </xf>
    <xf numFmtId="0" fontId="0" fillId="0" borderId="14" xfId="60" applyBorder="1">
      <alignment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Border="1">
      <alignment/>
      <protection/>
    </xf>
    <xf numFmtId="181" fontId="0" fillId="0" borderId="17" xfId="63" applyNumberFormat="1" applyBorder="1" applyAlignment="1">
      <alignment/>
    </xf>
    <xf numFmtId="0" fontId="0" fillId="0" borderId="18" xfId="60" applyBorder="1">
      <alignment/>
      <protection/>
    </xf>
    <xf numFmtId="0" fontId="0" fillId="0" borderId="0" xfId="60" applyBorder="1" applyAlignment="1">
      <alignment wrapText="1"/>
      <protection/>
    </xf>
    <xf numFmtId="1" fontId="0" fillId="0" borderId="16" xfId="60" applyNumberFormat="1" applyFont="1" applyBorder="1">
      <alignment/>
      <protection/>
    </xf>
    <xf numFmtId="0" fontId="0" fillId="0" borderId="18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19" xfId="60" applyBorder="1">
      <alignment/>
      <protection/>
    </xf>
    <xf numFmtId="181" fontId="0" fillId="0" borderId="20" xfId="63" applyNumberFormat="1" applyBorder="1" applyAlignment="1">
      <alignment/>
    </xf>
    <xf numFmtId="0" fontId="13" fillId="0" borderId="14" xfId="60" applyFont="1" applyBorder="1">
      <alignment/>
      <protection/>
    </xf>
    <xf numFmtId="181" fontId="13" fillId="0" borderId="15" xfId="63" applyNumberFormat="1" applyFont="1" applyBorder="1" applyAlignment="1">
      <alignment/>
    </xf>
    <xf numFmtId="180" fontId="13" fillId="0" borderId="15" xfId="63" applyNumberFormat="1" applyFont="1" applyBorder="1" applyAlignment="1">
      <alignment/>
    </xf>
    <xf numFmtId="0" fontId="13" fillId="0" borderId="16" xfId="60" applyFont="1" applyBorder="1">
      <alignment/>
      <protection/>
    </xf>
    <xf numFmtId="181" fontId="13" fillId="0" borderId="18" xfId="63" applyNumberFormat="1" applyFont="1" applyBorder="1" applyAlignment="1">
      <alignment/>
    </xf>
    <xf numFmtId="0" fontId="14" fillId="0" borderId="14" xfId="60" applyFont="1" applyBorder="1">
      <alignment/>
      <protection/>
    </xf>
    <xf numFmtId="181" fontId="14" fillId="0" borderId="15" xfId="63" applyNumberFormat="1" applyFont="1" applyBorder="1" applyAlignment="1">
      <alignment/>
    </xf>
    <xf numFmtId="180" fontId="14" fillId="0" borderId="15" xfId="63" applyNumberFormat="1" applyFont="1" applyBorder="1" applyAlignment="1">
      <alignment/>
    </xf>
    <xf numFmtId="0" fontId="14" fillId="0" borderId="16" xfId="60" applyFont="1" applyBorder="1">
      <alignment/>
      <protection/>
    </xf>
    <xf numFmtId="181" fontId="14" fillId="0" borderId="18" xfId="63" applyNumberFormat="1" applyFont="1" applyBorder="1" applyAlignment="1">
      <alignment/>
    </xf>
    <xf numFmtId="0" fontId="12" fillId="0" borderId="0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0" xfId="60" applyFont="1" applyBorder="1">
      <alignment/>
      <protection/>
    </xf>
    <xf numFmtId="0" fontId="12" fillId="0" borderId="21" xfId="60" applyFont="1" applyBorder="1">
      <alignment/>
      <protection/>
    </xf>
    <xf numFmtId="0" fontId="12" fillId="0" borderId="22" xfId="60" applyFont="1" applyBorder="1">
      <alignment/>
      <protection/>
    </xf>
    <xf numFmtId="0" fontId="12" fillId="0" borderId="11" xfId="60" applyFont="1" applyBorder="1">
      <alignment/>
      <protection/>
    </xf>
    <xf numFmtId="0" fontId="0" fillId="0" borderId="10" xfId="60" applyFont="1" applyBorder="1">
      <alignment/>
      <protection/>
    </xf>
    <xf numFmtId="0" fontId="0" fillId="0" borderId="12" xfId="60" applyFont="1" applyBorder="1">
      <alignment/>
      <protection/>
    </xf>
    <xf numFmtId="0" fontId="12" fillId="0" borderId="23" xfId="60" applyFont="1" applyBorder="1">
      <alignment/>
      <protection/>
    </xf>
    <xf numFmtId="0" fontId="0" fillId="0" borderId="22" xfId="60" applyFont="1" applyBorder="1">
      <alignment/>
      <protection/>
    </xf>
    <xf numFmtId="0" fontId="0" fillId="0" borderId="24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24" xfId="60" applyFont="1" applyBorder="1">
      <alignment/>
      <protection/>
    </xf>
    <xf numFmtId="0" fontId="0" fillId="0" borderId="25" xfId="60" applyFont="1" applyBorder="1">
      <alignment/>
      <protection/>
    </xf>
    <xf numFmtId="15" fontId="0" fillId="0" borderId="0" xfId="0" applyNumberFormat="1" applyFont="1" applyAlignment="1">
      <alignment/>
    </xf>
    <xf numFmtId="1" fontId="0" fillId="0" borderId="0" xfId="60" applyNumberFormat="1" applyFont="1">
      <alignment/>
      <protection/>
    </xf>
    <xf numFmtId="1" fontId="0" fillId="0" borderId="14" xfId="60" applyNumberFormat="1" applyFont="1" applyBorder="1">
      <alignment/>
      <protection/>
    </xf>
    <xf numFmtId="1" fontId="0" fillId="0" borderId="0" xfId="60" applyNumberFormat="1" applyFont="1" applyBorder="1">
      <alignment/>
      <protection/>
    </xf>
    <xf numFmtId="1" fontId="0" fillId="0" borderId="0" xfId="63" applyNumberFormat="1" applyFont="1" applyAlignment="1">
      <alignment/>
    </xf>
    <xf numFmtId="1" fontId="0" fillId="0" borderId="0" xfId="60" applyNumberFormat="1">
      <alignment/>
      <protection/>
    </xf>
    <xf numFmtId="1" fontId="0" fillId="0" borderId="0" xfId="63" applyNumberFormat="1" applyAlignment="1">
      <alignment/>
    </xf>
    <xf numFmtId="1" fontId="9" fillId="0" borderId="0" xfId="60" applyNumberFormat="1" applyFont="1">
      <alignment/>
      <protection/>
    </xf>
    <xf numFmtId="15" fontId="0" fillId="0" borderId="0" xfId="0" applyNumberFormat="1" applyFont="1" applyAlignment="1">
      <alignment/>
    </xf>
    <xf numFmtId="15" fontId="55" fillId="0" borderId="0" xfId="0" applyNumberFormat="1" applyFont="1" applyAlignment="1">
      <alignment/>
    </xf>
    <xf numFmtId="0" fontId="37" fillId="0" borderId="0" xfId="58">
      <alignment/>
      <protection/>
    </xf>
    <xf numFmtId="10" fontId="37" fillId="0" borderId="0" xfId="58" applyNumberFormat="1">
      <alignment/>
      <protection/>
    </xf>
    <xf numFmtId="10" fontId="37" fillId="0" borderId="0" xfId="64" applyNumberFormat="1" applyFont="1" applyBorder="1" applyAlignment="1">
      <alignment/>
    </xf>
    <xf numFmtId="10" fontId="37" fillId="0" borderId="0" xfId="64" applyNumberFormat="1" applyFont="1" applyAlignment="1">
      <alignment/>
    </xf>
    <xf numFmtId="10" fontId="37" fillId="0" borderId="26" xfId="64" applyNumberFormat="1" applyFont="1" applyBorder="1" applyAlignment="1">
      <alignment/>
    </xf>
    <xf numFmtId="0" fontId="47" fillId="0" borderId="0" xfId="54" applyAlignment="1">
      <alignment/>
    </xf>
    <xf numFmtId="0" fontId="5" fillId="0" borderId="27" xfId="60" applyFont="1" applyBorder="1" applyAlignment="1">
      <alignment horizontal="center"/>
      <protection/>
    </xf>
    <xf numFmtId="0" fontId="5" fillId="0" borderId="28" xfId="60" applyFont="1" applyBorder="1" applyAlignment="1">
      <alignment horizontal="center"/>
      <protection/>
    </xf>
    <xf numFmtId="0" fontId="5" fillId="0" borderId="29" xfId="60" applyFont="1" applyBorder="1" applyAlignment="1">
      <alignment horizontal="center"/>
      <protection/>
    </xf>
    <xf numFmtId="0" fontId="12" fillId="0" borderId="28" xfId="60" applyFont="1" applyBorder="1" applyAlignment="1">
      <alignment horizontal="center"/>
      <protection/>
    </xf>
    <xf numFmtId="0" fontId="12" fillId="0" borderId="29" xfId="60" applyFont="1" applyBorder="1" applyAlignment="1">
      <alignment horizontal="center"/>
      <protection/>
    </xf>
    <xf numFmtId="0" fontId="11" fillId="0" borderId="30" xfId="60" applyFont="1" applyBorder="1" applyAlignment="1">
      <alignment horizontal="center" wrapText="1"/>
      <protection/>
    </xf>
    <xf numFmtId="0" fontId="0" fillId="0" borderId="31" xfId="0" applyBorder="1" applyAlignment="1">
      <alignment horizontal="center" wrapText="1"/>
    </xf>
    <xf numFmtId="0" fontId="15" fillId="0" borderId="23" xfId="60" applyFont="1" applyBorder="1" applyAlignment="1">
      <alignment horizontal="center"/>
      <protection/>
    </xf>
    <xf numFmtId="0" fontId="15" fillId="0" borderId="22" xfId="60" applyFont="1" applyBorder="1" applyAlignment="1">
      <alignment horizontal="center"/>
      <protection/>
    </xf>
    <xf numFmtId="0" fontId="16" fillId="0" borderId="23" xfId="60" applyFont="1" applyBorder="1" applyAlignment="1">
      <alignment horizontal="center"/>
      <protection/>
    </xf>
    <xf numFmtId="0" fontId="16" fillId="0" borderId="22" xfId="60" applyFont="1" applyBorder="1" applyAlignment="1">
      <alignment horizontal="center"/>
      <protection/>
    </xf>
    <xf numFmtId="0" fontId="11" fillId="0" borderId="31" xfId="60" applyFont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AutoCorr" xfId="59"/>
    <cellStyle name="Normal_MonteCarlo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of $A$69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905"/>
          <c:w val="0.99225"/>
          <c:h val="0.827"/>
        </c:manualLayout>
      </c:layout>
      <c:scatterChart>
        <c:scatterStyle val="line"/>
        <c:varyColors val="0"/>
        <c:ser>
          <c:idx val="0"/>
          <c:order val="0"/>
          <c:tx>
            <c:strRef>
              <c:f>MCSim4!$AL$2</c:f>
              <c:strCache>
                <c:ptCount val="1"/>
                <c:pt idx="0">
                  <c:v>$A$69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MCSim4!$AK$3:$AK$6</c:f>
              <c:numCache/>
            </c:numRef>
          </c:xVal>
          <c:yVal>
            <c:numRef>
              <c:f>MCSim4!$AL$3:$AL$6</c:f>
              <c:numCache/>
            </c:numRef>
          </c:yVal>
          <c:smooth val="0"/>
        </c:ser>
        <c:axId val="10646568"/>
        <c:axId val="28710249"/>
      </c:scatterChart>
      <c:valAx>
        <c:axId val="10646568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0249"/>
        <c:crosses val="autoZero"/>
        <c:crossBetween val="midCat"/>
        <c:dispUnits/>
      </c:valAx>
      <c:valAx>
        <c:axId val="287102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6465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14</xdr:col>
      <xdr:colOff>0</xdr:colOff>
      <xdr:row>22</xdr:row>
      <xdr:rowOff>0</xdr:rowOff>
    </xdr:to>
    <xdr:graphicFrame>
      <xdr:nvGraphicFramePr>
        <xdr:cNvPr id="1" name="EmpHist"/>
        <xdr:cNvGraphicFramePr/>
      </xdr:nvGraphicFramePr>
      <xdr:xfrm>
        <a:off x="8934450" y="1714500"/>
        <a:ext cx="50292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20</xdr:col>
      <xdr:colOff>95250</xdr:colOff>
      <xdr:row>98</xdr:row>
      <xdr:rowOff>38100</xdr:rowOff>
    </xdr:to>
    <xdr:grpSp>
      <xdr:nvGrpSpPr>
        <xdr:cNvPr id="1" name="Group 8"/>
        <xdr:cNvGrpSpPr>
          <a:grpSpLocks/>
        </xdr:cNvGrpSpPr>
      </xdr:nvGrpSpPr>
      <xdr:grpSpPr>
        <a:xfrm>
          <a:off x="6172200" y="180975"/>
          <a:ext cx="7639050" cy="19050000"/>
          <a:chOff x="5486400" y="190500"/>
          <a:chExt cx="6800268" cy="18516094"/>
        </a:xfrm>
        <a:solidFill>
          <a:srgbClr val="FFFFFF"/>
        </a:solidFill>
      </xdr:grpSpPr>
      <xdr:grpSp>
        <xdr:nvGrpSpPr>
          <xdr:cNvPr id="2" name="Group 4"/>
          <xdr:cNvGrpSpPr>
            <a:grpSpLocks/>
          </xdr:cNvGrpSpPr>
        </xdr:nvGrpSpPr>
        <xdr:grpSpPr>
          <a:xfrm>
            <a:off x="5486400" y="190500"/>
            <a:ext cx="6800268" cy="14447182"/>
            <a:chOff x="5486400" y="190500"/>
            <a:chExt cx="6800268" cy="14448560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486400" y="190500"/>
              <a:ext cx="6733965" cy="76469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7630184" y="7714588"/>
              <a:ext cx="4656484" cy="692447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58601" y="14660827"/>
            <a:ext cx="4190665" cy="40457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pps.nrbook.com/empanel/index.html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116"/>
  <sheetViews>
    <sheetView showGridLines="0" tabSelected="1" zoomScalePageLayoutView="0" workbookViewId="0" topLeftCell="A1">
      <pane ySplit="1" topLeftCell="A93" activePane="bottomLeft" state="frozen"/>
      <selection pane="topLeft" activeCell="A1" sqref="A1"/>
      <selection pane="bottomLeft" activeCell="A117" sqref="A117"/>
    </sheetView>
  </sheetViews>
  <sheetFormatPr defaultColWidth="11.00390625" defaultRowHeight="15.75"/>
  <cols>
    <col min="1" max="1" width="40.25390625" style="25" customWidth="1"/>
  </cols>
  <sheetData>
    <row r="1" ht="15">
      <c r="A1" s="74" t="s">
        <v>69</v>
      </c>
    </row>
    <row r="2" spans="1:38" ht="15">
      <c r="A2" s="25">
        <v>37990</v>
      </c>
      <c r="AL2" t="s">
        <v>61</v>
      </c>
    </row>
    <row r="3" spans="1:38" ht="15">
      <c r="A3" s="25" t="s">
        <v>11</v>
      </c>
      <c r="AK3">
        <v>0</v>
      </c>
      <c r="AL3">
        <v>0</v>
      </c>
    </row>
    <row r="4" spans="6:38" ht="15">
      <c r="F4">
        <v>1000</v>
      </c>
      <c r="AK4">
        <v>0</v>
      </c>
      <c r="AL4">
        <v>1000</v>
      </c>
    </row>
    <row r="5" spans="1:38" ht="15">
      <c r="A5" s="25" t="s">
        <v>14</v>
      </c>
      <c r="F5">
        <v>12.999999895691872</v>
      </c>
      <c r="AK5">
        <v>1</v>
      </c>
      <c r="AL5">
        <v>1000</v>
      </c>
    </row>
    <row r="6" spans="1:38" ht="15">
      <c r="A6" s="25" t="s">
        <v>15</v>
      </c>
      <c r="F6" t="s">
        <v>62</v>
      </c>
      <c r="G6">
        <v>6837</v>
      </c>
      <c r="J6">
        <v>0</v>
      </c>
      <c r="AK6">
        <v>1</v>
      </c>
      <c r="AL6">
        <v>0</v>
      </c>
    </row>
    <row r="7" ht="15">
      <c r="J7">
        <v>0</v>
      </c>
    </row>
    <row r="8" spans="1:10" ht="15">
      <c r="A8" s="25">
        <v>37994</v>
      </c>
      <c r="J8">
        <v>0</v>
      </c>
    </row>
    <row r="9" spans="1:10" ht="15">
      <c r="A9" s="25" t="s">
        <v>18</v>
      </c>
      <c r="J9">
        <v>0</v>
      </c>
    </row>
    <row r="10" ht="15">
      <c r="A10" s="25" t="s">
        <v>19</v>
      </c>
    </row>
    <row r="11" ht="15">
      <c r="A11" s="25">
        <v>37997</v>
      </c>
    </row>
    <row r="12" ht="15">
      <c r="A12" s="25" t="s">
        <v>20</v>
      </c>
    </row>
    <row r="13" ht="15">
      <c r="A13" s="25" t="s">
        <v>21</v>
      </c>
    </row>
    <row r="14" ht="15">
      <c r="A14" s="25" t="s">
        <v>22</v>
      </c>
    </row>
    <row r="15" ht="15">
      <c r="A15" s="25" t="s">
        <v>23</v>
      </c>
    </row>
    <row r="17" ht="15">
      <c r="A17" s="25">
        <v>38031</v>
      </c>
    </row>
    <row r="18" ht="15">
      <c r="A18" s="25" t="s">
        <v>24</v>
      </c>
    </row>
    <row r="19" ht="15">
      <c r="A19" s="25" t="s">
        <v>25</v>
      </c>
    </row>
    <row r="20" ht="15">
      <c r="A20" s="25" t="s">
        <v>26</v>
      </c>
    </row>
    <row r="22" ht="15">
      <c r="A22" s="25">
        <v>38037</v>
      </c>
    </row>
    <row r="23" ht="15">
      <c r="A23" s="25" t="s">
        <v>27</v>
      </c>
    </row>
    <row r="24" ht="15">
      <c r="A24" s="25" t="s">
        <v>28</v>
      </c>
    </row>
    <row r="26" ht="15">
      <c r="A26" s="25">
        <v>38040</v>
      </c>
    </row>
    <row r="27" ht="15">
      <c r="A27" s="25" t="s">
        <v>29</v>
      </c>
    </row>
    <row r="28" ht="15">
      <c r="A28" s="25" t="s">
        <v>30</v>
      </c>
    </row>
    <row r="29" ht="15">
      <c r="A29" s="25" t="s">
        <v>31</v>
      </c>
    </row>
    <row r="31" ht="15">
      <c r="A31" s="25">
        <v>38051</v>
      </c>
    </row>
    <row r="32" ht="15">
      <c r="A32" s="25" t="s">
        <v>32</v>
      </c>
    </row>
    <row r="33" ht="15">
      <c r="A33" s="25" t="s">
        <v>33</v>
      </c>
    </row>
    <row r="35" ht="15">
      <c r="A35" s="25">
        <v>38142</v>
      </c>
    </row>
    <row r="36" ht="15">
      <c r="A36" s="25" t="s">
        <v>34</v>
      </c>
    </row>
    <row r="38" ht="15">
      <c r="A38" s="25">
        <v>38151</v>
      </c>
    </row>
    <row r="39" ht="15">
      <c r="A39" s="25" t="s">
        <v>35</v>
      </c>
    </row>
    <row r="41" ht="15">
      <c r="A41" s="25">
        <v>38221</v>
      </c>
    </row>
    <row r="42" ht="15">
      <c r="A42" s="25" t="s">
        <v>36</v>
      </c>
    </row>
    <row r="43" ht="15">
      <c r="A43" s="25" t="s">
        <v>37</v>
      </c>
    </row>
    <row r="45" ht="15">
      <c r="A45" s="25">
        <v>38222</v>
      </c>
    </row>
    <row r="46" ht="15">
      <c r="A46" s="25" t="s">
        <v>38</v>
      </c>
    </row>
    <row r="48" ht="15">
      <c r="A48" s="25">
        <v>38224</v>
      </c>
    </row>
    <row r="49" ht="15">
      <c r="A49" s="25" t="s">
        <v>39</v>
      </c>
    </row>
    <row r="51" ht="15">
      <c r="A51" s="25">
        <v>38302</v>
      </c>
    </row>
    <row r="52" ht="15">
      <c r="A52" s="25" t="s">
        <v>40</v>
      </c>
    </row>
    <row r="54" ht="15">
      <c r="A54" s="25">
        <v>38303</v>
      </c>
    </row>
    <row r="55" ht="15">
      <c r="A55" s="25" t="s">
        <v>41</v>
      </c>
    </row>
    <row r="56" ht="15">
      <c r="A56" s="25" t="s">
        <v>42</v>
      </c>
    </row>
    <row r="57" ht="15">
      <c r="A57" s="25" t="s">
        <v>43</v>
      </c>
    </row>
    <row r="58" ht="15">
      <c r="A58" s="25" t="s">
        <v>44</v>
      </c>
    </row>
    <row r="59" ht="15">
      <c r="A59" s="25" t="s">
        <v>45</v>
      </c>
    </row>
    <row r="61" ht="15">
      <c r="A61" s="25">
        <v>38405</v>
      </c>
    </row>
    <row r="62" ht="15">
      <c r="A62" s="25" t="s">
        <v>46</v>
      </c>
    </row>
    <row r="64" ht="15">
      <c r="A64" s="25">
        <v>38527</v>
      </c>
    </row>
    <row r="65" ht="15">
      <c r="A65" s="25" t="s">
        <v>47</v>
      </c>
    </row>
    <row r="66" ht="15">
      <c r="A66" s="25" t="s">
        <v>48</v>
      </c>
    </row>
    <row r="67" ht="15">
      <c r="A67" s="25" t="s">
        <v>49</v>
      </c>
    </row>
    <row r="68" ht="15">
      <c r="A68" s="25" t="s">
        <v>50</v>
      </c>
    </row>
    <row r="69" ht="15">
      <c r="A69" s="65" t="s">
        <v>58</v>
      </c>
    </row>
    <row r="70" ht="15">
      <c r="A70" s="25" t="s">
        <v>59</v>
      </c>
    </row>
    <row r="71" ht="15">
      <c r="A71" s="25" t="s">
        <v>60</v>
      </c>
    </row>
    <row r="73" ht="15">
      <c r="A73" s="25">
        <v>38560</v>
      </c>
    </row>
    <row r="74" ht="15">
      <c r="A74" s="25" t="s">
        <v>51</v>
      </c>
    </row>
    <row r="76" ht="15">
      <c r="A76" s="25">
        <v>38561</v>
      </c>
    </row>
    <row r="77" ht="15">
      <c r="A77" s="25" t="s">
        <v>52</v>
      </c>
    </row>
    <row r="79" ht="15">
      <c r="A79" s="25">
        <v>38569</v>
      </c>
    </row>
    <row r="80" ht="15">
      <c r="A80" s="25" t="s">
        <v>53</v>
      </c>
    </row>
    <row r="82" ht="15">
      <c r="A82" s="25">
        <v>38575</v>
      </c>
    </row>
    <row r="83" ht="15">
      <c r="A83" s="25" t="s">
        <v>54</v>
      </c>
    </row>
    <row r="85" ht="15">
      <c r="A85" s="25">
        <v>38876</v>
      </c>
    </row>
    <row r="86" ht="15">
      <c r="A86" s="25" t="s">
        <v>55</v>
      </c>
    </row>
    <row r="88" ht="15">
      <c r="A88" s="25">
        <v>39385</v>
      </c>
    </row>
    <row r="89" ht="15">
      <c r="A89" s="25" t="s">
        <v>56</v>
      </c>
    </row>
    <row r="91" ht="15">
      <c r="A91" s="25">
        <v>39567</v>
      </c>
    </row>
    <row r="92" ht="15">
      <c r="A92" s="25" t="s">
        <v>57</v>
      </c>
    </row>
    <row r="94" ht="15">
      <c r="A94" s="25">
        <v>39961</v>
      </c>
    </row>
    <row r="95" ht="15">
      <c r="A95" s="65" t="s">
        <v>63</v>
      </c>
    </row>
    <row r="96" ht="15">
      <c r="A96" s="65" t="s">
        <v>65</v>
      </c>
    </row>
    <row r="97" ht="15">
      <c r="A97" s="65" t="s">
        <v>67</v>
      </c>
    </row>
    <row r="98" ht="15">
      <c r="A98" s="65" t="s">
        <v>64</v>
      </c>
    </row>
    <row r="99" ht="15">
      <c r="A99" s="65" t="s">
        <v>66</v>
      </c>
    </row>
    <row r="100" ht="15">
      <c r="A100" s="65" t="s">
        <v>68</v>
      </c>
    </row>
    <row r="101" ht="15">
      <c r="A101" s="73" t="s">
        <v>70</v>
      </c>
    </row>
    <row r="103" ht="15">
      <c r="A103" s="25">
        <v>40339</v>
      </c>
    </row>
    <row r="104" ht="15">
      <c r="A104" s="73" t="s">
        <v>71</v>
      </c>
    </row>
    <row r="106" ht="15">
      <c r="A106" s="25">
        <v>41354</v>
      </c>
    </row>
    <row r="107" ht="15">
      <c r="A107" s="73" t="s">
        <v>72</v>
      </c>
    </row>
    <row r="108" ht="15">
      <c r="A108" s="73" t="s">
        <v>97</v>
      </c>
    </row>
    <row r="110" ht="15">
      <c r="A110" s="25">
        <v>41398</v>
      </c>
    </row>
    <row r="111" ht="15">
      <c r="A111" s="73" t="s">
        <v>98</v>
      </c>
    </row>
    <row r="113" ht="15">
      <c r="A113" s="25">
        <v>45120</v>
      </c>
    </row>
    <row r="114" ht="15">
      <c r="A114" s="25" t="s">
        <v>99</v>
      </c>
    </row>
    <row r="115" ht="15">
      <c r="A115" s="73" t="s">
        <v>100</v>
      </c>
    </row>
    <row r="116" ht="15">
      <c r="A116" s="73" t="s">
        <v>101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N103"/>
  <sheetViews>
    <sheetView showGridLines="0" zoomScalePageLayoutView="0" workbookViewId="0" topLeftCell="A1">
      <selection activeCell="C2" sqref="C2"/>
    </sheetView>
  </sheetViews>
  <sheetFormatPr defaultColWidth="9.00390625" defaultRowHeight="15.75"/>
  <cols>
    <col min="1" max="1" width="8.00390625" style="9" customWidth="1"/>
    <col min="2" max="2" width="10.625" style="1" customWidth="1"/>
    <col min="3" max="3" width="10.625" style="3" customWidth="1"/>
    <col min="4" max="4" width="7.625" style="3" customWidth="1"/>
    <col min="5" max="5" width="7.625" style="4" customWidth="1"/>
    <col min="6" max="6" width="11.625" style="66" customWidth="1"/>
    <col min="7" max="7" width="9.00390625" style="4" customWidth="1"/>
    <col min="8" max="8" width="5.75390625" style="4" customWidth="1"/>
    <col min="9" max="14" width="9.25390625" style="4" customWidth="1"/>
    <col min="15" max="17" width="9.00390625" style="4" customWidth="1"/>
    <col min="18" max="19" width="9.00390625" style="3" customWidth="1"/>
    <col min="20" max="20" width="14.25390625" style="3" customWidth="1"/>
    <col min="21" max="22" width="11.25390625" style="3" customWidth="1"/>
    <col min="23" max="24" width="9.00390625" style="3" customWidth="1"/>
    <col min="25" max="26" width="8.75390625" style="0" customWidth="1"/>
    <col min="27" max="33" width="9.00390625" style="3" customWidth="1"/>
    <col min="34" max="43" width="9.00390625" style="4" customWidth="1"/>
    <col min="44" max="50" width="9.00390625" style="3" customWidth="1"/>
    <col min="51" max="16384" width="9.00390625" style="4" customWidth="1"/>
  </cols>
  <sheetData>
    <row r="1" spans="1:66" ht="30.75" thickBot="1">
      <c r="A1" s="2" t="s">
        <v>8</v>
      </c>
      <c r="I1" s="3"/>
      <c r="J1" s="3"/>
      <c r="K1" s="3"/>
      <c r="L1" s="3"/>
      <c r="M1" s="3"/>
      <c r="N1" s="3"/>
      <c r="O1" s="3"/>
      <c r="Q1" s="3"/>
      <c r="AH1" s="3"/>
      <c r="AI1" s="3"/>
      <c r="AJ1" s="3"/>
      <c r="AK1" s="3">
        <v>0</v>
      </c>
      <c r="AL1" s="3">
        <v>0</v>
      </c>
      <c r="AM1" s="3"/>
      <c r="AN1" s="3"/>
      <c r="AO1" s="3"/>
      <c r="AP1" s="3"/>
      <c r="AQ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s="7" customFormat="1" ht="42" customHeight="1" thickBot="1">
      <c r="A2" s="5" t="s">
        <v>0</v>
      </c>
      <c r="B2" s="6"/>
      <c r="C2" s="3"/>
      <c r="D2" s="3"/>
      <c r="E2" s="35"/>
      <c r="F2" s="86" t="s">
        <v>9</v>
      </c>
      <c r="G2" s="87"/>
      <c r="I2" s="8"/>
      <c r="J2" s="8"/>
      <c r="K2" s="8"/>
      <c r="L2" s="8"/>
      <c r="M2" s="8"/>
      <c r="N2" s="8"/>
      <c r="O2" s="8"/>
      <c r="Q2" s="8"/>
      <c r="R2" s="3"/>
      <c r="S2" s="3"/>
      <c r="T2" s="3"/>
      <c r="U2" s="3"/>
      <c r="V2" s="3"/>
      <c r="W2" s="8"/>
      <c r="X2" s="8"/>
      <c r="Y2"/>
      <c r="Z2"/>
      <c r="AA2" s="8"/>
      <c r="AB2" s="8"/>
      <c r="AC2" s="8"/>
      <c r="AD2" s="8"/>
      <c r="AE2" s="8"/>
      <c r="AF2" s="8"/>
      <c r="AG2" s="8"/>
      <c r="AH2" s="8">
        <v>0</v>
      </c>
      <c r="AI2" s="8"/>
      <c r="AJ2" s="8"/>
      <c r="AK2" s="8">
        <v>0</v>
      </c>
      <c r="AL2" s="8">
        <v>0</v>
      </c>
      <c r="AM2" s="8"/>
      <c r="AN2" s="8"/>
      <c r="AO2" s="8"/>
      <c r="AP2" s="8"/>
      <c r="AQ2" s="8"/>
      <c r="AR2" s="3"/>
      <c r="AS2" s="3"/>
      <c r="AT2" s="3"/>
      <c r="AU2" s="3"/>
      <c r="AV2" s="3"/>
      <c r="AW2" s="3"/>
      <c r="AX2" s="3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1:66" ht="15.75" thickBot="1">
      <c r="A3" s="9">
        <v>1</v>
      </c>
      <c r="B3" s="10"/>
      <c r="E3" s="14"/>
      <c r="F3" s="67"/>
      <c r="G3" s="31" t="s">
        <v>10</v>
      </c>
      <c r="AH3" s="3">
        <v>0.12903225421905518</v>
      </c>
      <c r="AI3" s="3">
        <v>0</v>
      </c>
      <c r="AJ3" s="3"/>
      <c r="AK3" s="3">
        <v>0.12903225421905518</v>
      </c>
      <c r="AL3" s="3">
        <v>0</v>
      </c>
      <c r="AM3" s="3"/>
      <c r="AN3" s="3"/>
      <c r="AO3" s="3"/>
      <c r="AP3" s="3"/>
      <c r="AQ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5.75" thickBot="1">
      <c r="A4" s="9">
        <v>2</v>
      </c>
      <c r="B4" s="10"/>
      <c r="E4" s="14"/>
      <c r="F4" s="36"/>
      <c r="G4" s="37" t="s">
        <v>16</v>
      </c>
      <c r="I4" s="81" t="s">
        <v>7</v>
      </c>
      <c r="J4" s="82"/>
      <c r="K4" s="83"/>
      <c r="L4" s="84" t="s">
        <v>17</v>
      </c>
      <c r="M4" s="84"/>
      <c r="N4" s="85"/>
      <c r="P4" s="12"/>
      <c r="AH4" s="3">
        <v>0.25806450843811035</v>
      </c>
      <c r="AI4" s="3">
        <v>3</v>
      </c>
      <c r="AJ4" s="3"/>
      <c r="AK4" s="3">
        <v>0.12903225421905518</v>
      </c>
      <c r="AL4" s="3">
        <v>3</v>
      </c>
      <c r="AM4" s="3"/>
      <c r="AN4" s="3"/>
      <c r="AO4" s="3"/>
      <c r="AP4" s="3"/>
      <c r="AQ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15">
      <c r="A5" s="9">
        <v>3</v>
      </c>
      <c r="B5" s="10"/>
      <c r="E5" s="11"/>
      <c r="F5" s="68"/>
      <c r="G5" s="11"/>
      <c r="I5" s="39" t="s">
        <v>2</v>
      </c>
      <c r="J5" s="40">
        <v>1.1671042295446972</v>
      </c>
      <c r="K5" s="13"/>
      <c r="L5" s="59"/>
      <c r="M5" s="54"/>
      <c r="N5" s="60"/>
      <c r="P5" s="12"/>
      <c r="AH5" s="3">
        <v>0.3870967626571655</v>
      </c>
      <c r="AI5" s="3">
        <v>4</v>
      </c>
      <c r="AJ5" s="3"/>
      <c r="AK5" s="3">
        <v>0.25806450843811035</v>
      </c>
      <c r="AL5" s="3">
        <v>3</v>
      </c>
      <c r="AM5" s="3"/>
      <c r="AN5" s="3"/>
      <c r="AO5" s="3"/>
      <c r="AP5" s="3"/>
      <c r="AQ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5">
      <c r="A6" s="9">
        <v>4</v>
      </c>
      <c r="B6" s="10"/>
      <c r="I6" s="30" t="s">
        <v>3</v>
      </c>
      <c r="J6" s="28">
        <v>0.5760398821443503</v>
      </c>
      <c r="K6" s="38"/>
      <c r="L6" s="61"/>
      <c r="M6" s="62"/>
      <c r="N6" s="52"/>
      <c r="AH6" s="3">
        <v>0.5161290168762207</v>
      </c>
      <c r="AI6" s="3">
        <v>8</v>
      </c>
      <c r="AJ6" s="3"/>
      <c r="AK6" s="3">
        <v>0.25806450843811035</v>
      </c>
      <c r="AL6" s="3">
        <v>4</v>
      </c>
      <c r="AM6" s="3"/>
      <c r="AN6" s="3"/>
      <c r="AO6" s="3"/>
      <c r="AP6" s="3"/>
      <c r="AQ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5">
      <c r="A7" s="9">
        <v>5</v>
      </c>
      <c r="B7" s="10"/>
      <c r="F7" s="69"/>
      <c r="I7" s="29" t="s">
        <v>4</v>
      </c>
      <c r="J7" s="27">
        <v>2.5793023004401907</v>
      </c>
      <c r="K7" s="13"/>
      <c r="L7" s="63"/>
      <c r="M7" s="53"/>
      <c r="N7" s="52"/>
      <c r="AH7" s="3">
        <v>0.6451612710952759</v>
      </c>
      <c r="AI7" s="3">
        <v>4</v>
      </c>
      <c r="AJ7" s="3"/>
      <c r="AK7" s="3">
        <v>0.3870967626571655</v>
      </c>
      <c r="AL7" s="3">
        <v>4</v>
      </c>
      <c r="AM7" s="3"/>
      <c r="AN7" s="3"/>
      <c r="AO7" s="3"/>
      <c r="AP7" s="3"/>
      <c r="AQ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5.75" thickBot="1">
      <c r="A8" s="9">
        <v>6</v>
      </c>
      <c r="B8" s="10"/>
      <c r="F8" s="69"/>
      <c r="I8" s="32" t="s">
        <v>5</v>
      </c>
      <c r="J8" s="33">
        <v>0.21342784181531316</v>
      </c>
      <c r="K8" s="26"/>
      <c r="L8" s="64"/>
      <c r="M8" s="57"/>
      <c r="N8" s="58"/>
      <c r="AH8" s="3">
        <v>0.774193525314331</v>
      </c>
      <c r="AI8" s="3">
        <v>9</v>
      </c>
      <c r="AJ8" s="3"/>
      <c r="AK8" s="3">
        <v>0.3870967626571655</v>
      </c>
      <c r="AL8" s="3">
        <v>8</v>
      </c>
      <c r="AM8" s="3"/>
      <c r="AN8" s="3"/>
      <c r="AO8" s="3"/>
      <c r="AP8" s="3"/>
      <c r="AQ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5">
      <c r="A9" s="9">
        <v>7</v>
      </c>
      <c r="B9" s="10"/>
      <c r="F9" s="69"/>
      <c r="I9" s="11"/>
      <c r="J9" s="24"/>
      <c r="K9" s="11"/>
      <c r="L9" s="11"/>
      <c r="M9" s="11"/>
      <c r="N9" s="11"/>
      <c r="AH9" s="3">
        <v>0.9032257795333862</v>
      </c>
      <c r="AI9" s="3">
        <v>9</v>
      </c>
      <c r="AJ9" s="3"/>
      <c r="AK9" s="3">
        <v>0.5161290168762207</v>
      </c>
      <c r="AL9" s="3">
        <v>8</v>
      </c>
      <c r="AM9" s="3"/>
      <c r="AN9" s="3"/>
      <c r="AO9" s="3"/>
      <c r="AP9" s="3"/>
      <c r="AQ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5">
      <c r="A10" s="9">
        <v>8</v>
      </c>
      <c r="B10" s="10"/>
      <c r="F10" s="69"/>
      <c r="I10" s="14"/>
      <c r="J10" s="24"/>
      <c r="K10" s="11"/>
      <c r="L10" s="11"/>
      <c r="M10" s="11"/>
      <c r="N10" s="11"/>
      <c r="P10" s="12"/>
      <c r="AH10" s="3">
        <v>1.0322580337524414</v>
      </c>
      <c r="AI10" s="3">
        <v>12</v>
      </c>
      <c r="AJ10" s="3"/>
      <c r="AK10" s="3">
        <v>0.5161290168762207</v>
      </c>
      <c r="AL10" s="3">
        <v>4</v>
      </c>
      <c r="AM10" s="3"/>
      <c r="AN10" s="3"/>
      <c r="AO10" s="3"/>
      <c r="AP10" s="3"/>
      <c r="AQ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">
      <c r="A11" s="9">
        <v>9</v>
      </c>
      <c r="B11" s="10"/>
      <c r="I11" s="11"/>
      <c r="J11" s="24"/>
      <c r="K11" s="11"/>
      <c r="L11" s="11"/>
      <c r="M11" s="11"/>
      <c r="N11" s="11"/>
      <c r="P11" s="12"/>
      <c r="AH11" s="3">
        <v>1.1612902879714966</v>
      </c>
      <c r="AI11" s="3">
        <v>8</v>
      </c>
      <c r="AJ11" s="3"/>
      <c r="AK11" s="3">
        <v>0.6451612710952759</v>
      </c>
      <c r="AL11" s="3">
        <v>4</v>
      </c>
      <c r="AM11" s="3"/>
      <c r="AN11" s="3"/>
      <c r="AO11" s="3"/>
      <c r="AP11" s="3"/>
      <c r="AQ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5">
      <c r="A12" s="9">
        <v>10</v>
      </c>
      <c r="B12" s="10"/>
      <c r="I12" s="11"/>
      <c r="J12" s="11"/>
      <c r="K12" s="11"/>
      <c r="L12" s="11"/>
      <c r="M12" s="11"/>
      <c r="N12" s="11"/>
      <c r="P12" s="12"/>
      <c r="AH12" s="3">
        <v>1.2903225421905518</v>
      </c>
      <c r="AI12" s="3">
        <v>3</v>
      </c>
      <c r="AJ12" s="3"/>
      <c r="AK12" s="3">
        <v>0.6451612710952759</v>
      </c>
      <c r="AL12" s="3">
        <v>9</v>
      </c>
      <c r="AM12" s="3"/>
      <c r="AN12" s="3"/>
      <c r="AO12" s="3"/>
      <c r="AP12" s="3"/>
      <c r="AQ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">
      <c r="A13" s="9">
        <v>11</v>
      </c>
      <c r="B13" s="10"/>
      <c r="I13" s="11"/>
      <c r="J13" s="11"/>
      <c r="K13" s="11"/>
      <c r="L13" s="11"/>
      <c r="M13" s="11"/>
      <c r="N13" s="11"/>
      <c r="AH13" s="3">
        <v>1.419354796409607</v>
      </c>
      <c r="AI13" s="3">
        <v>6</v>
      </c>
      <c r="AJ13" s="3"/>
      <c r="AK13" s="3">
        <v>0.774193525314331</v>
      </c>
      <c r="AL13" s="3">
        <v>9</v>
      </c>
      <c r="AM13" s="3"/>
      <c r="AN13" s="3"/>
      <c r="AO13" s="3"/>
      <c r="AP13" s="3"/>
      <c r="AQ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5">
      <c r="A14" s="9">
        <v>12</v>
      </c>
      <c r="B14" s="10"/>
      <c r="E14" s="16"/>
      <c r="I14" s="11"/>
      <c r="J14" s="11"/>
      <c r="K14" s="11"/>
      <c r="L14" s="11"/>
      <c r="M14" s="11"/>
      <c r="N14" s="11"/>
      <c r="AH14" s="3">
        <v>1.548387050628662</v>
      </c>
      <c r="AI14" s="3">
        <v>7</v>
      </c>
      <c r="AJ14" s="3"/>
      <c r="AK14" s="3">
        <v>0.774193525314331</v>
      </c>
      <c r="AL14" s="3">
        <v>9</v>
      </c>
      <c r="AM14" s="3"/>
      <c r="AN14" s="3"/>
      <c r="AO14" s="3"/>
      <c r="AP14" s="3"/>
      <c r="AQ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>
      <c r="A15" s="9">
        <v>13</v>
      </c>
      <c r="B15" s="10"/>
      <c r="E15" s="16"/>
      <c r="I15" s="11"/>
      <c r="J15" s="11"/>
      <c r="K15" s="11"/>
      <c r="L15" s="11"/>
      <c r="M15" s="11"/>
      <c r="N15" s="11"/>
      <c r="AH15" s="3">
        <v>1.6774193048477173</v>
      </c>
      <c r="AI15" s="3">
        <v>6</v>
      </c>
      <c r="AJ15" s="3"/>
      <c r="AK15" s="3">
        <v>0.9032257795333862</v>
      </c>
      <c r="AL15" s="3">
        <v>9</v>
      </c>
      <c r="AM15" s="3"/>
      <c r="AN15" s="3"/>
      <c r="AO15" s="3"/>
      <c r="AP15" s="3"/>
      <c r="AQ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5">
      <c r="A16" s="9">
        <v>14</v>
      </c>
      <c r="B16" s="10"/>
      <c r="E16" s="16"/>
      <c r="I16" s="11"/>
      <c r="J16" s="11"/>
      <c r="K16" s="11"/>
      <c r="L16" s="11"/>
      <c r="M16" s="11"/>
      <c r="N16" s="11"/>
      <c r="AH16" s="3">
        <v>1.8064515590667725</v>
      </c>
      <c r="AI16" s="3">
        <v>6</v>
      </c>
      <c r="AJ16" s="3"/>
      <c r="AK16" s="3">
        <v>0.9032257795333862</v>
      </c>
      <c r="AL16" s="3">
        <v>12</v>
      </c>
      <c r="AM16" s="3"/>
      <c r="AN16" s="3"/>
      <c r="AO16" s="3"/>
      <c r="AP16" s="3"/>
      <c r="AQ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5">
      <c r="A17" s="9">
        <v>15</v>
      </c>
      <c r="B17" s="10"/>
      <c r="I17" s="11"/>
      <c r="J17" s="11"/>
      <c r="K17" s="11"/>
      <c r="L17" s="11"/>
      <c r="M17" s="11"/>
      <c r="N17" s="11"/>
      <c r="AH17" s="3">
        <v>1.9354838132858276</v>
      </c>
      <c r="AI17" s="3">
        <v>2</v>
      </c>
      <c r="AJ17" s="3"/>
      <c r="AK17" s="3">
        <v>1.0322580337524414</v>
      </c>
      <c r="AL17" s="3">
        <v>12</v>
      </c>
      <c r="AM17" s="3"/>
      <c r="AN17" s="3"/>
      <c r="AO17" s="3"/>
      <c r="AP17" s="3"/>
      <c r="AQ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5">
      <c r="A18" s="9">
        <v>16</v>
      </c>
      <c r="B18" s="10"/>
      <c r="I18" s="11"/>
      <c r="J18" s="11"/>
      <c r="K18" s="11"/>
      <c r="L18" s="11"/>
      <c r="M18" s="11"/>
      <c r="N18" s="11"/>
      <c r="AH18" s="3">
        <v>2.064516067504883</v>
      </c>
      <c r="AI18" s="3">
        <v>5</v>
      </c>
      <c r="AJ18" s="3"/>
      <c r="AK18" s="3">
        <v>1.0322580337524414</v>
      </c>
      <c r="AL18" s="3">
        <v>8</v>
      </c>
      <c r="AM18" s="3"/>
      <c r="AN18" s="3"/>
      <c r="AO18" s="3"/>
      <c r="AP18" s="3"/>
      <c r="AQ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5">
      <c r="A19" s="9">
        <v>17</v>
      </c>
      <c r="B19" s="10"/>
      <c r="I19" s="11"/>
      <c r="J19" s="11"/>
      <c r="K19" s="11"/>
      <c r="L19" s="11"/>
      <c r="M19" s="11"/>
      <c r="N19" s="11"/>
      <c r="AH19" s="3">
        <v>2.193548321723938</v>
      </c>
      <c r="AI19" s="3">
        <v>2</v>
      </c>
      <c r="AJ19" s="3"/>
      <c r="AK19" s="3">
        <v>1.1612902879714966</v>
      </c>
      <c r="AL19" s="3">
        <v>8</v>
      </c>
      <c r="AM19" s="3"/>
      <c r="AN19" s="3"/>
      <c r="AO19" s="3"/>
      <c r="AP19" s="3"/>
      <c r="AQ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5">
      <c r="A20" s="9">
        <v>18</v>
      </c>
      <c r="B20" s="10"/>
      <c r="I20" s="11"/>
      <c r="J20" s="11"/>
      <c r="K20" s="11"/>
      <c r="L20" s="11"/>
      <c r="M20" s="11"/>
      <c r="N20" s="11"/>
      <c r="AH20" s="3">
        <v>2.322580575942993</v>
      </c>
      <c r="AI20" s="3">
        <v>3</v>
      </c>
      <c r="AJ20" s="3"/>
      <c r="AK20" s="3">
        <v>1.1612902879714966</v>
      </c>
      <c r="AL20" s="3">
        <v>3</v>
      </c>
      <c r="AM20" s="3"/>
      <c r="AN20" s="3"/>
      <c r="AO20" s="3"/>
      <c r="AP20" s="3"/>
      <c r="AQ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5">
      <c r="A21" s="9">
        <v>19</v>
      </c>
      <c r="B21" s="10"/>
      <c r="I21" s="11"/>
      <c r="J21" s="11"/>
      <c r="K21" s="11"/>
      <c r="L21" s="11"/>
      <c r="M21" s="11"/>
      <c r="N21" s="11"/>
      <c r="AH21" s="3">
        <v>2.4516128301620483</v>
      </c>
      <c r="AI21" s="3">
        <v>2</v>
      </c>
      <c r="AJ21" s="3"/>
      <c r="AK21" s="3">
        <v>1.2903225421905518</v>
      </c>
      <c r="AL21" s="3">
        <v>3</v>
      </c>
      <c r="AM21" s="3"/>
      <c r="AN21" s="3"/>
      <c r="AO21" s="3"/>
      <c r="AP21" s="3"/>
      <c r="AQ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5">
      <c r="A22" s="9">
        <v>20</v>
      </c>
      <c r="B22" s="10"/>
      <c r="I22" s="11"/>
      <c r="J22" s="11"/>
      <c r="K22" s="11"/>
      <c r="L22" s="11"/>
      <c r="M22" s="11"/>
      <c r="N22" s="11"/>
      <c r="AH22" s="3">
        <v>2.5806450843811035</v>
      </c>
      <c r="AI22" s="3">
        <v>1</v>
      </c>
      <c r="AJ22" s="3"/>
      <c r="AK22" s="3">
        <v>1.2903225421905518</v>
      </c>
      <c r="AL22" s="3">
        <v>6</v>
      </c>
      <c r="AM22" s="3"/>
      <c r="AN22" s="3"/>
      <c r="AO22" s="3"/>
      <c r="AP22" s="3"/>
      <c r="AQ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5">
      <c r="A23" s="9">
        <v>21</v>
      </c>
      <c r="B23" s="10"/>
      <c r="AH23" s="3">
        <v>2.7096773386001587</v>
      </c>
      <c r="AI23" s="3">
        <v>0</v>
      </c>
      <c r="AJ23" s="3"/>
      <c r="AK23" s="3">
        <v>1.419354796409607</v>
      </c>
      <c r="AL23" s="3">
        <v>6</v>
      </c>
      <c r="AM23" s="3"/>
      <c r="AN23" s="3"/>
      <c r="AO23" s="3"/>
      <c r="AP23" s="3"/>
      <c r="AQ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5">
      <c r="A24" s="9">
        <v>22</v>
      </c>
      <c r="B24" s="10"/>
      <c r="AH24" s="3">
        <v>2.838709592819214</v>
      </c>
      <c r="AI24" s="3">
        <v>0</v>
      </c>
      <c r="AJ24" s="3"/>
      <c r="AK24" s="3">
        <v>1.419354796409607</v>
      </c>
      <c r="AL24" s="3">
        <v>7</v>
      </c>
      <c r="AM24" s="3"/>
      <c r="AN24" s="3"/>
      <c r="AO24" s="3"/>
      <c r="AP24" s="3"/>
      <c r="AQ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5">
      <c r="A25" s="9">
        <v>23</v>
      </c>
      <c r="B25" s="10"/>
      <c r="AH25" s="3">
        <v>2.967741847038269</v>
      </c>
      <c r="AI25" s="3">
        <v>0</v>
      </c>
      <c r="AJ25" s="3"/>
      <c r="AK25" s="3">
        <v>1.548387050628662</v>
      </c>
      <c r="AL25" s="3">
        <v>7</v>
      </c>
      <c r="AM25" s="3"/>
      <c r="AN25" s="3"/>
      <c r="AO25" s="3"/>
      <c r="AP25" s="3"/>
      <c r="AQ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5">
      <c r="A26" s="9">
        <v>24</v>
      </c>
      <c r="B26" s="10"/>
      <c r="AH26" s="3">
        <v>3.096774101257324</v>
      </c>
      <c r="AI26" s="3">
        <v>0</v>
      </c>
      <c r="AJ26" s="3"/>
      <c r="AK26" s="3">
        <v>1.548387050628662</v>
      </c>
      <c r="AL26" s="3">
        <v>6</v>
      </c>
      <c r="AM26" s="3"/>
      <c r="AN26" s="3"/>
      <c r="AO26" s="3"/>
      <c r="AP26" s="3"/>
      <c r="AQ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5">
      <c r="A27" s="9">
        <v>25</v>
      </c>
      <c r="B27" s="10"/>
      <c r="AH27" s="3">
        <v>3.2258063554763794</v>
      </c>
      <c r="AI27" s="3">
        <v>0</v>
      </c>
      <c r="AJ27" s="3"/>
      <c r="AK27" s="3">
        <v>1.6774193048477173</v>
      </c>
      <c r="AL27" s="3">
        <v>6</v>
      </c>
      <c r="AM27" s="3"/>
      <c r="AN27" s="3"/>
      <c r="AO27" s="3"/>
      <c r="AP27" s="3"/>
      <c r="AQ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15">
      <c r="A28" s="9">
        <v>26</v>
      </c>
      <c r="B28" s="10"/>
      <c r="AH28" s="3">
        <v>3.3548386096954346</v>
      </c>
      <c r="AI28" s="3">
        <v>0</v>
      </c>
      <c r="AJ28" s="3"/>
      <c r="AK28" s="3">
        <v>1.6774193048477173</v>
      </c>
      <c r="AL28" s="3">
        <v>6</v>
      </c>
      <c r="AM28" s="3"/>
      <c r="AN28" s="3"/>
      <c r="AO28" s="3"/>
      <c r="AP28" s="3"/>
      <c r="AQ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5">
      <c r="A29" s="9">
        <v>27</v>
      </c>
      <c r="B29" s="10"/>
      <c r="AH29" s="3">
        <v>3.4838708639144897</v>
      </c>
      <c r="AI29" s="3">
        <v>0</v>
      </c>
      <c r="AJ29" s="3"/>
      <c r="AK29" s="3">
        <v>1.8064515590667725</v>
      </c>
      <c r="AL29" s="3">
        <v>6</v>
      </c>
      <c r="AM29" s="3"/>
      <c r="AN29" s="3"/>
      <c r="AO29" s="3"/>
      <c r="AP29" s="3"/>
      <c r="AQ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15">
      <c r="A30" s="9">
        <v>28</v>
      </c>
      <c r="B30" s="10"/>
      <c r="AH30" s="3">
        <v>3.612903118133545</v>
      </c>
      <c r="AI30" s="3">
        <v>0</v>
      </c>
      <c r="AJ30" s="3"/>
      <c r="AK30" s="3">
        <v>1.8064515590667725</v>
      </c>
      <c r="AL30" s="3">
        <v>2</v>
      </c>
      <c r="AM30" s="3"/>
      <c r="AN30" s="3"/>
      <c r="AO30" s="3"/>
      <c r="AP30" s="3"/>
      <c r="AQ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5">
      <c r="A31" s="9">
        <v>29</v>
      </c>
      <c r="B31" s="10"/>
      <c r="AH31" s="3">
        <v>3.7419353723526</v>
      </c>
      <c r="AI31" s="3">
        <v>0</v>
      </c>
      <c r="AJ31" s="3"/>
      <c r="AK31" s="3">
        <v>1.9354838132858276</v>
      </c>
      <c r="AL31" s="3">
        <v>2</v>
      </c>
      <c r="AM31" s="3"/>
      <c r="AN31" s="3"/>
      <c r="AO31" s="3"/>
      <c r="AP31" s="3"/>
      <c r="AQ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ht="15">
      <c r="A32" s="9">
        <v>30</v>
      </c>
      <c r="B32" s="10"/>
      <c r="AH32" s="3">
        <v>3.8709676265716553</v>
      </c>
      <c r="AI32" s="3">
        <v>0</v>
      </c>
      <c r="AJ32" s="3"/>
      <c r="AK32" s="3">
        <v>1.9354838132858276</v>
      </c>
      <c r="AL32" s="3">
        <v>5</v>
      </c>
      <c r="AM32" s="3"/>
      <c r="AN32" s="3"/>
      <c r="AO32" s="3"/>
      <c r="AP32" s="3"/>
      <c r="AQ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5">
      <c r="A33" s="9">
        <v>31</v>
      </c>
      <c r="B33" s="10"/>
      <c r="AH33" s="3">
        <v>3.9999998807907104</v>
      </c>
      <c r="AI33" s="3">
        <v>0</v>
      </c>
      <c r="AJ33" s="3"/>
      <c r="AK33" s="3">
        <v>2.064516067504883</v>
      </c>
      <c r="AL33" s="3">
        <v>5</v>
      </c>
      <c r="AM33" s="3"/>
      <c r="AN33" s="3"/>
      <c r="AO33" s="3"/>
      <c r="AP33" s="3"/>
      <c r="AQ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5">
      <c r="A34" s="9">
        <v>32</v>
      </c>
      <c r="B34" s="10"/>
      <c r="AH34" s="3"/>
      <c r="AI34" s="3"/>
      <c r="AJ34" s="3"/>
      <c r="AK34" s="3">
        <v>2.064516067504883</v>
      </c>
      <c r="AL34" s="3">
        <v>2</v>
      </c>
      <c r="AM34" s="3"/>
      <c r="AN34" s="3"/>
      <c r="AO34" s="3"/>
      <c r="AP34" s="3"/>
      <c r="AQ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5">
      <c r="A35" s="9">
        <v>33</v>
      </c>
      <c r="B35" s="10"/>
      <c r="AH35" s="3"/>
      <c r="AI35" s="3"/>
      <c r="AJ35" s="3"/>
      <c r="AK35" s="3">
        <v>2.193548321723938</v>
      </c>
      <c r="AL35" s="3">
        <v>2</v>
      </c>
      <c r="AM35" s="3"/>
      <c r="AN35" s="3"/>
      <c r="AO35" s="3"/>
      <c r="AP35" s="3"/>
      <c r="AQ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5">
      <c r="A36" s="9">
        <v>34</v>
      </c>
      <c r="B36" s="10"/>
      <c r="AH36" s="3"/>
      <c r="AI36" s="3"/>
      <c r="AJ36" s="3"/>
      <c r="AK36" s="3">
        <v>2.193548321723938</v>
      </c>
      <c r="AL36" s="3">
        <v>3</v>
      </c>
      <c r="AM36" s="3"/>
      <c r="AN36" s="3"/>
      <c r="AO36" s="3"/>
      <c r="AP36" s="3"/>
      <c r="AQ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5">
      <c r="A37" s="9">
        <v>35</v>
      </c>
      <c r="B37" s="10"/>
      <c r="AH37" s="3"/>
      <c r="AI37" s="3"/>
      <c r="AJ37" s="3"/>
      <c r="AK37" s="3">
        <v>2.322580575942993</v>
      </c>
      <c r="AL37" s="3">
        <v>3</v>
      </c>
      <c r="AM37" s="3"/>
      <c r="AN37" s="3"/>
      <c r="AO37" s="3"/>
      <c r="AP37" s="3"/>
      <c r="AQ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5">
      <c r="A38" s="9">
        <v>36</v>
      </c>
      <c r="B38" s="10"/>
      <c r="AH38" s="3"/>
      <c r="AI38" s="3"/>
      <c r="AJ38" s="3"/>
      <c r="AK38" s="3">
        <v>2.322580575942993</v>
      </c>
      <c r="AL38" s="3">
        <v>2</v>
      </c>
      <c r="AM38" s="3"/>
      <c r="AN38" s="3"/>
      <c r="AO38" s="3"/>
      <c r="AP38" s="3"/>
      <c r="AQ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5">
      <c r="A39" s="9">
        <v>37</v>
      </c>
      <c r="B39" s="10"/>
      <c r="AH39" s="3"/>
      <c r="AI39" s="3"/>
      <c r="AJ39" s="3"/>
      <c r="AK39" s="3">
        <v>2.4516128301620483</v>
      </c>
      <c r="AL39" s="3">
        <v>2</v>
      </c>
      <c r="AM39" s="3"/>
      <c r="AN39" s="3"/>
      <c r="AO39" s="3"/>
      <c r="AP39" s="3"/>
      <c r="AQ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15">
      <c r="A40" s="9">
        <v>38</v>
      </c>
      <c r="B40" s="10"/>
      <c r="AH40" s="3"/>
      <c r="AI40" s="3"/>
      <c r="AJ40" s="3"/>
      <c r="AK40" s="3">
        <v>2.4516128301620483</v>
      </c>
      <c r="AL40" s="3">
        <v>1</v>
      </c>
      <c r="AM40" s="3"/>
      <c r="AN40" s="3"/>
      <c r="AO40" s="3"/>
      <c r="AP40" s="3"/>
      <c r="AQ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5">
      <c r="A41" s="9">
        <v>39</v>
      </c>
      <c r="B41" s="10"/>
      <c r="AH41" s="3"/>
      <c r="AI41" s="3"/>
      <c r="AJ41" s="3"/>
      <c r="AK41" s="3">
        <v>2.5806450843811035</v>
      </c>
      <c r="AL41" s="3">
        <v>1</v>
      </c>
      <c r="AM41" s="3"/>
      <c r="AN41" s="3"/>
      <c r="AO41" s="3"/>
      <c r="AP41" s="3"/>
      <c r="AQ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5">
      <c r="A42" s="9">
        <v>40</v>
      </c>
      <c r="B42" s="10"/>
      <c r="AH42" s="3"/>
      <c r="AI42" s="3"/>
      <c r="AJ42" s="3"/>
      <c r="AK42" s="3">
        <v>2.5806450843811035</v>
      </c>
      <c r="AL42" s="3">
        <v>0</v>
      </c>
      <c r="AM42" s="3"/>
      <c r="AN42" s="3"/>
      <c r="AO42" s="3"/>
      <c r="AP42" s="3"/>
      <c r="AQ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5">
      <c r="A43" s="9">
        <v>41</v>
      </c>
      <c r="B43" s="10"/>
      <c r="AH43" s="3"/>
      <c r="AI43" s="3"/>
      <c r="AJ43" s="3"/>
      <c r="AK43" s="3">
        <v>2.7096773386001587</v>
      </c>
      <c r="AL43" s="3">
        <v>0</v>
      </c>
      <c r="AM43" s="3"/>
      <c r="AN43" s="3"/>
      <c r="AO43" s="3"/>
      <c r="AP43" s="3"/>
      <c r="AQ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5">
      <c r="A44" s="9">
        <v>42</v>
      </c>
      <c r="B44" s="10"/>
      <c r="AH44" s="3"/>
      <c r="AI44" s="3"/>
      <c r="AJ44" s="3"/>
      <c r="AK44" s="3">
        <v>2.7096773386001587</v>
      </c>
      <c r="AL44" s="3">
        <v>0</v>
      </c>
      <c r="AM44" s="3"/>
      <c r="AN44" s="3"/>
      <c r="AO44" s="3"/>
      <c r="AP44" s="3"/>
      <c r="AQ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5">
      <c r="A45" s="9">
        <v>43</v>
      </c>
      <c r="B45" s="10"/>
      <c r="AH45" s="3"/>
      <c r="AI45" s="3"/>
      <c r="AJ45" s="3"/>
      <c r="AK45" s="3">
        <v>2.838709592819214</v>
      </c>
      <c r="AL45" s="3">
        <v>0</v>
      </c>
      <c r="AM45" s="3"/>
      <c r="AN45" s="3"/>
      <c r="AO45" s="3"/>
      <c r="AP45" s="3"/>
      <c r="AQ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5">
      <c r="A46" s="9">
        <v>44</v>
      </c>
      <c r="B46" s="10"/>
      <c r="AH46" s="3"/>
      <c r="AI46" s="3"/>
      <c r="AJ46" s="3"/>
      <c r="AK46" s="3">
        <v>2.838709592819214</v>
      </c>
      <c r="AL46" s="3">
        <v>0</v>
      </c>
      <c r="AM46" s="3"/>
      <c r="AN46" s="3"/>
      <c r="AO46" s="3"/>
      <c r="AP46" s="3"/>
      <c r="AQ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5">
      <c r="A47" s="9">
        <v>45</v>
      </c>
      <c r="B47" s="10"/>
      <c r="AH47" s="3"/>
      <c r="AI47" s="3"/>
      <c r="AJ47" s="3"/>
      <c r="AK47" s="3">
        <v>2.967741847038269</v>
      </c>
      <c r="AL47" s="3">
        <v>0</v>
      </c>
      <c r="AM47" s="3"/>
      <c r="AN47" s="3"/>
      <c r="AO47" s="3"/>
      <c r="AP47" s="3"/>
      <c r="AQ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5">
      <c r="A48" s="9">
        <v>46</v>
      </c>
      <c r="B48" s="10"/>
      <c r="AH48" s="3"/>
      <c r="AI48" s="3"/>
      <c r="AJ48" s="3"/>
      <c r="AK48" s="3">
        <v>2.967741847038269</v>
      </c>
      <c r="AL48" s="3">
        <v>0</v>
      </c>
      <c r="AM48" s="3"/>
      <c r="AN48" s="3"/>
      <c r="AO48" s="3"/>
      <c r="AP48" s="3"/>
      <c r="AQ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5">
      <c r="A49" s="9">
        <v>47</v>
      </c>
      <c r="B49" s="10"/>
      <c r="AH49" s="3"/>
      <c r="AI49" s="3"/>
      <c r="AJ49" s="3"/>
      <c r="AK49" s="3">
        <v>3.096774101257324</v>
      </c>
      <c r="AL49" s="3">
        <v>0</v>
      </c>
      <c r="AM49" s="3"/>
      <c r="AN49" s="3"/>
      <c r="AO49" s="3"/>
      <c r="AP49" s="3"/>
      <c r="AQ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5">
      <c r="A50" s="9">
        <v>48</v>
      </c>
      <c r="B50" s="10"/>
      <c r="AH50" s="3"/>
      <c r="AI50" s="3"/>
      <c r="AJ50" s="3"/>
      <c r="AK50" s="3">
        <v>3.096774101257324</v>
      </c>
      <c r="AL50" s="3">
        <v>0</v>
      </c>
      <c r="AM50" s="3"/>
      <c r="AN50" s="3"/>
      <c r="AO50" s="3"/>
      <c r="AP50" s="3"/>
      <c r="AQ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5">
      <c r="A51" s="9">
        <v>49</v>
      </c>
      <c r="B51" s="10"/>
      <c r="AH51" s="3"/>
      <c r="AI51" s="3"/>
      <c r="AJ51" s="3"/>
      <c r="AK51" s="3">
        <v>3.2258063554763794</v>
      </c>
      <c r="AL51" s="3">
        <v>0</v>
      </c>
      <c r="AM51" s="3"/>
      <c r="AN51" s="3"/>
      <c r="AO51" s="3"/>
      <c r="AP51" s="3"/>
      <c r="AQ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5">
      <c r="A52" s="9">
        <v>50</v>
      </c>
      <c r="B52" s="10"/>
      <c r="AH52" s="3"/>
      <c r="AI52" s="3"/>
      <c r="AJ52" s="3"/>
      <c r="AK52" s="3">
        <v>3.2258063554763794</v>
      </c>
      <c r="AL52" s="3">
        <v>0</v>
      </c>
      <c r="AM52" s="3"/>
      <c r="AN52" s="3"/>
      <c r="AO52" s="3"/>
      <c r="AP52" s="3"/>
      <c r="AQ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ht="15">
      <c r="A53" s="9">
        <v>51</v>
      </c>
      <c r="B53" s="10"/>
      <c r="AH53" s="3"/>
      <c r="AI53" s="3"/>
      <c r="AJ53" s="3"/>
      <c r="AK53" s="3">
        <v>3.3548386096954346</v>
      </c>
      <c r="AL53" s="3">
        <v>0</v>
      </c>
      <c r="AM53" s="3"/>
      <c r="AN53" s="3"/>
      <c r="AO53" s="3"/>
      <c r="AP53" s="3"/>
      <c r="AQ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ht="15">
      <c r="A54" s="9">
        <v>52</v>
      </c>
      <c r="B54" s="10"/>
      <c r="AH54" s="3"/>
      <c r="AI54" s="3"/>
      <c r="AJ54" s="3"/>
      <c r="AK54" s="3">
        <v>3.3548386096954346</v>
      </c>
      <c r="AL54" s="3">
        <v>0</v>
      </c>
      <c r="AM54" s="3"/>
      <c r="AN54" s="3"/>
      <c r="AO54" s="3"/>
      <c r="AP54" s="3"/>
      <c r="AQ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15">
      <c r="A55" s="9">
        <v>53</v>
      </c>
      <c r="B55" s="10"/>
      <c r="AH55" s="3"/>
      <c r="AI55" s="3"/>
      <c r="AJ55" s="3"/>
      <c r="AK55" s="3">
        <v>3.4838708639144897</v>
      </c>
      <c r="AL55" s="3">
        <v>0</v>
      </c>
      <c r="AM55" s="3"/>
      <c r="AN55" s="3"/>
      <c r="AO55" s="3"/>
      <c r="AP55" s="3"/>
      <c r="AQ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15">
      <c r="A56" s="9">
        <v>54</v>
      </c>
      <c r="B56" s="10"/>
      <c r="AH56" s="3"/>
      <c r="AI56" s="3"/>
      <c r="AJ56" s="3"/>
      <c r="AK56" s="3">
        <v>3.4838708639144897</v>
      </c>
      <c r="AL56" s="3">
        <v>0</v>
      </c>
      <c r="AM56" s="3"/>
      <c r="AN56" s="3"/>
      <c r="AO56" s="3"/>
      <c r="AP56" s="3"/>
      <c r="AQ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15">
      <c r="A57" s="9">
        <v>55</v>
      </c>
      <c r="B57" s="10"/>
      <c r="AH57" s="3"/>
      <c r="AI57" s="3"/>
      <c r="AJ57" s="3"/>
      <c r="AK57" s="3">
        <v>3.612903118133545</v>
      </c>
      <c r="AL57" s="3">
        <v>0</v>
      </c>
      <c r="AM57" s="3"/>
      <c r="AN57" s="3"/>
      <c r="AO57" s="3"/>
      <c r="AP57" s="3"/>
      <c r="AQ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15">
      <c r="A58" s="9">
        <v>56</v>
      </c>
      <c r="B58" s="10"/>
      <c r="AH58" s="3"/>
      <c r="AI58" s="3"/>
      <c r="AJ58" s="3"/>
      <c r="AK58" s="3">
        <v>3.612903118133545</v>
      </c>
      <c r="AL58" s="3">
        <v>0</v>
      </c>
      <c r="AM58" s="3"/>
      <c r="AN58" s="3"/>
      <c r="AO58" s="3"/>
      <c r="AP58" s="3"/>
      <c r="AQ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5">
      <c r="A59" s="9">
        <v>57</v>
      </c>
      <c r="B59" s="10"/>
      <c r="AH59" s="3"/>
      <c r="AI59" s="3"/>
      <c r="AJ59" s="3"/>
      <c r="AK59" s="3">
        <v>3.7419353723526</v>
      </c>
      <c r="AL59" s="3">
        <v>0</v>
      </c>
      <c r="AM59" s="3"/>
      <c r="AN59" s="3"/>
      <c r="AO59" s="3"/>
      <c r="AP59" s="3"/>
      <c r="AQ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15">
      <c r="A60" s="9">
        <v>58</v>
      </c>
      <c r="B60" s="10"/>
      <c r="AH60" s="3"/>
      <c r="AI60" s="3"/>
      <c r="AJ60" s="3"/>
      <c r="AK60" s="3">
        <v>3.7419353723526</v>
      </c>
      <c r="AL60" s="3">
        <v>0</v>
      </c>
      <c r="AM60" s="3"/>
      <c r="AN60" s="3"/>
      <c r="AO60" s="3"/>
      <c r="AP60" s="3"/>
      <c r="AQ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15">
      <c r="A61" s="9">
        <v>59</v>
      </c>
      <c r="B61" s="10"/>
      <c r="AH61" s="3"/>
      <c r="AI61" s="3"/>
      <c r="AJ61" s="3"/>
      <c r="AK61" s="3">
        <v>3.8709676265716553</v>
      </c>
      <c r="AL61" s="3">
        <v>0</v>
      </c>
      <c r="AM61" s="3"/>
      <c r="AN61" s="3"/>
      <c r="AO61" s="3"/>
      <c r="AP61" s="3"/>
      <c r="AQ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15">
      <c r="A62" s="9">
        <v>60</v>
      </c>
      <c r="B62" s="10"/>
      <c r="AH62" s="3"/>
      <c r="AI62" s="3"/>
      <c r="AJ62" s="3"/>
      <c r="AK62" s="3">
        <v>3.8709676265716553</v>
      </c>
      <c r="AL62" s="3">
        <v>0</v>
      </c>
      <c r="AM62" s="3"/>
      <c r="AN62" s="3"/>
      <c r="AO62" s="3"/>
      <c r="AP62" s="3"/>
      <c r="AQ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15">
      <c r="A63" s="9">
        <v>61</v>
      </c>
      <c r="B63" s="10"/>
      <c r="AH63" s="3"/>
      <c r="AI63" s="3"/>
      <c r="AJ63" s="3"/>
      <c r="AK63" s="3">
        <v>3.9999998807907104</v>
      </c>
      <c r="AL63" s="3">
        <v>0</v>
      </c>
      <c r="AM63" s="3"/>
      <c r="AN63" s="3"/>
      <c r="AO63" s="3"/>
      <c r="AP63" s="3"/>
      <c r="AQ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15">
      <c r="A64" s="9">
        <v>62</v>
      </c>
      <c r="B64" s="10"/>
      <c r="AH64" s="3"/>
      <c r="AI64" s="3"/>
      <c r="AJ64" s="3"/>
      <c r="AK64" s="3">
        <v>3.9999998807907104</v>
      </c>
      <c r="AL64" s="3">
        <v>0</v>
      </c>
      <c r="AM64" s="3"/>
      <c r="AN64" s="3"/>
      <c r="AO64" s="3"/>
      <c r="AP64" s="3"/>
      <c r="AQ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15">
      <c r="A65" s="9">
        <v>63</v>
      </c>
      <c r="B65" s="10"/>
      <c r="AH65" s="3"/>
      <c r="AI65" s="3"/>
      <c r="AJ65" s="3"/>
      <c r="AK65" s="3"/>
      <c r="AL65" s="3"/>
      <c r="AM65" s="3"/>
      <c r="AN65" s="3"/>
      <c r="AO65" s="3"/>
      <c r="AP65" s="3"/>
      <c r="AQ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ht="15">
      <c r="A66" s="9">
        <v>64</v>
      </c>
      <c r="B66" s="10"/>
      <c r="AH66" s="3"/>
      <c r="AI66" s="3"/>
      <c r="AJ66" s="3"/>
      <c r="AK66" s="3"/>
      <c r="AL66" s="3"/>
      <c r="AM66" s="3"/>
      <c r="AN66" s="3"/>
      <c r="AO66" s="3"/>
      <c r="AP66" s="3"/>
      <c r="AQ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ht="15">
      <c r="A67" s="9">
        <v>65</v>
      </c>
      <c r="B67" s="10"/>
      <c r="AH67" s="3"/>
      <c r="AI67" s="3"/>
      <c r="AJ67" s="3"/>
      <c r="AK67" s="3"/>
      <c r="AL67" s="3"/>
      <c r="AM67" s="3"/>
      <c r="AN67" s="3"/>
      <c r="AO67" s="3"/>
      <c r="AP67" s="3"/>
      <c r="AQ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15">
      <c r="A68" s="9">
        <v>66</v>
      </c>
      <c r="B68" s="10"/>
      <c r="AH68" s="3"/>
      <c r="AI68" s="3"/>
      <c r="AJ68" s="3"/>
      <c r="AK68" s="3"/>
      <c r="AL68" s="3"/>
      <c r="AM68" s="3"/>
      <c r="AN68" s="3"/>
      <c r="AO68" s="3"/>
      <c r="AP68" s="3"/>
      <c r="AQ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15">
      <c r="A69" s="9">
        <v>67</v>
      </c>
      <c r="B69" s="10"/>
      <c r="AH69" s="3"/>
      <c r="AI69" s="3"/>
      <c r="AJ69" s="3"/>
      <c r="AK69" s="3"/>
      <c r="AL69" s="3"/>
      <c r="AM69" s="3"/>
      <c r="AN69" s="3"/>
      <c r="AO69" s="3"/>
      <c r="AP69" s="3"/>
      <c r="AQ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15">
      <c r="A70" s="9">
        <v>68</v>
      </c>
      <c r="B70" s="10"/>
      <c r="AH70" s="3"/>
      <c r="AI70" s="3"/>
      <c r="AJ70" s="3"/>
      <c r="AK70" s="3"/>
      <c r="AL70" s="3"/>
      <c r="AM70" s="3"/>
      <c r="AN70" s="3"/>
      <c r="AO70" s="3"/>
      <c r="AP70" s="3"/>
      <c r="AQ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15">
      <c r="A71" s="9">
        <v>69</v>
      </c>
      <c r="B71" s="10"/>
      <c r="AH71" s="3"/>
      <c r="AI71" s="3"/>
      <c r="AJ71" s="3"/>
      <c r="AK71" s="3"/>
      <c r="AL71" s="3"/>
      <c r="AM71" s="3"/>
      <c r="AN71" s="3"/>
      <c r="AO71" s="3"/>
      <c r="AP71" s="3"/>
      <c r="AQ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15">
      <c r="A72" s="9">
        <v>70</v>
      </c>
      <c r="B72" s="10"/>
      <c r="AH72" s="3"/>
      <c r="AI72" s="3"/>
      <c r="AJ72" s="3"/>
      <c r="AK72" s="3"/>
      <c r="AL72" s="3"/>
      <c r="AM72" s="3"/>
      <c r="AN72" s="3"/>
      <c r="AO72" s="3"/>
      <c r="AP72" s="3"/>
      <c r="AQ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15">
      <c r="A73" s="9">
        <v>71</v>
      </c>
      <c r="B73" s="10"/>
      <c r="AH73" s="3"/>
      <c r="AI73" s="3"/>
      <c r="AJ73" s="3"/>
      <c r="AK73" s="3"/>
      <c r="AL73" s="3"/>
      <c r="AM73" s="3"/>
      <c r="AN73" s="3"/>
      <c r="AO73" s="3"/>
      <c r="AP73" s="3"/>
      <c r="AQ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ht="15">
      <c r="A74" s="9">
        <v>72</v>
      </c>
      <c r="B74" s="10"/>
      <c r="AH74" s="3"/>
      <c r="AI74" s="3"/>
      <c r="AJ74" s="3"/>
      <c r="AK74" s="3"/>
      <c r="AL74" s="3"/>
      <c r="AM74" s="3"/>
      <c r="AN74" s="3"/>
      <c r="AO74" s="3"/>
      <c r="AP74" s="3"/>
      <c r="AQ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ht="15">
      <c r="A75" s="9">
        <v>73</v>
      </c>
      <c r="B75" s="10"/>
      <c r="AH75" s="3"/>
      <c r="AI75" s="3"/>
      <c r="AJ75" s="3"/>
      <c r="AK75" s="3"/>
      <c r="AL75" s="3"/>
      <c r="AM75" s="3"/>
      <c r="AN75" s="3"/>
      <c r="AO75" s="3"/>
      <c r="AP75" s="3"/>
      <c r="AQ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ht="15">
      <c r="A76" s="9">
        <v>74</v>
      </c>
      <c r="B76" s="10"/>
      <c r="AH76" s="3"/>
      <c r="AI76" s="3"/>
      <c r="AJ76" s="3"/>
      <c r="AK76" s="3"/>
      <c r="AL76" s="3"/>
      <c r="AM76" s="3"/>
      <c r="AN76" s="3"/>
      <c r="AO76" s="3"/>
      <c r="AP76" s="3"/>
      <c r="AQ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15">
      <c r="A77" s="9">
        <v>75</v>
      </c>
      <c r="B77" s="10"/>
      <c r="AH77" s="3"/>
      <c r="AI77" s="3"/>
      <c r="AJ77" s="3"/>
      <c r="AK77" s="3"/>
      <c r="AL77" s="3"/>
      <c r="AM77" s="3"/>
      <c r="AN77" s="3"/>
      <c r="AO77" s="3"/>
      <c r="AP77" s="3"/>
      <c r="AQ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ht="15">
      <c r="A78" s="9">
        <v>76</v>
      </c>
      <c r="B78" s="10"/>
      <c r="AH78" s="3"/>
      <c r="AI78" s="3"/>
      <c r="AJ78" s="3"/>
      <c r="AK78" s="3"/>
      <c r="AL78" s="3"/>
      <c r="AM78" s="3"/>
      <c r="AN78" s="3"/>
      <c r="AO78" s="3"/>
      <c r="AP78" s="3"/>
      <c r="AQ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ht="15">
      <c r="A79" s="9">
        <v>77</v>
      </c>
      <c r="B79" s="10"/>
      <c r="AH79" s="3"/>
      <c r="AI79" s="3"/>
      <c r="AJ79" s="3"/>
      <c r="AK79" s="3"/>
      <c r="AL79" s="3"/>
      <c r="AM79" s="3"/>
      <c r="AN79" s="3"/>
      <c r="AO79" s="3"/>
      <c r="AP79" s="3"/>
      <c r="AQ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ht="15">
      <c r="A80" s="9">
        <v>78</v>
      </c>
      <c r="B80" s="10"/>
      <c r="AH80" s="3"/>
      <c r="AI80" s="3"/>
      <c r="AJ80" s="3"/>
      <c r="AK80" s="3"/>
      <c r="AL80" s="3"/>
      <c r="AM80" s="3"/>
      <c r="AN80" s="3"/>
      <c r="AO80" s="3"/>
      <c r="AP80" s="3"/>
      <c r="AQ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5">
      <c r="A81" s="9">
        <v>79</v>
      </c>
      <c r="B81" s="10"/>
      <c r="AH81" s="3"/>
      <c r="AI81" s="3"/>
      <c r="AJ81" s="3"/>
      <c r="AK81" s="3"/>
      <c r="AL81" s="3"/>
      <c r="AM81" s="3"/>
      <c r="AN81" s="3"/>
      <c r="AO81" s="3"/>
      <c r="AP81" s="3"/>
      <c r="AQ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5">
      <c r="A82" s="9">
        <v>80</v>
      </c>
      <c r="B82" s="10"/>
      <c r="AH82" s="3"/>
      <c r="AI82" s="3"/>
      <c r="AJ82" s="3"/>
      <c r="AK82" s="3"/>
      <c r="AL82" s="3"/>
      <c r="AM82" s="3"/>
      <c r="AN82" s="3"/>
      <c r="AO82" s="3"/>
      <c r="AP82" s="3"/>
      <c r="AQ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15">
      <c r="A83" s="9">
        <v>81</v>
      </c>
      <c r="B83" s="10"/>
      <c r="AH83" s="3"/>
      <c r="AI83" s="3"/>
      <c r="AJ83" s="3"/>
      <c r="AK83" s="3"/>
      <c r="AL83" s="3"/>
      <c r="AM83" s="3"/>
      <c r="AN83" s="3"/>
      <c r="AO83" s="3"/>
      <c r="AP83" s="3"/>
      <c r="AQ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ht="15">
      <c r="A84" s="9">
        <v>82</v>
      </c>
      <c r="B84" s="10"/>
      <c r="AH84" s="3"/>
      <c r="AI84" s="3"/>
      <c r="AJ84" s="3"/>
      <c r="AK84" s="3"/>
      <c r="AL84" s="3"/>
      <c r="AM84" s="3"/>
      <c r="AN84" s="3"/>
      <c r="AO84" s="3"/>
      <c r="AP84" s="3"/>
      <c r="AQ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ht="15">
      <c r="A85" s="9">
        <v>83</v>
      </c>
      <c r="B85" s="10"/>
      <c r="AH85" s="3"/>
      <c r="AI85" s="3"/>
      <c r="AJ85" s="3"/>
      <c r="AK85" s="3"/>
      <c r="AL85" s="3"/>
      <c r="AM85" s="3"/>
      <c r="AN85" s="3"/>
      <c r="AO85" s="3"/>
      <c r="AP85" s="3"/>
      <c r="AQ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ht="15">
      <c r="A86" s="9">
        <v>84</v>
      </c>
      <c r="B86" s="10"/>
      <c r="AH86" s="3"/>
      <c r="AI86" s="3"/>
      <c r="AJ86" s="3"/>
      <c r="AK86" s="3"/>
      <c r="AL86" s="3"/>
      <c r="AM86" s="3"/>
      <c r="AN86" s="3"/>
      <c r="AO86" s="3"/>
      <c r="AP86" s="3"/>
      <c r="AQ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5">
      <c r="A87" s="9">
        <v>85</v>
      </c>
      <c r="B87" s="10"/>
      <c r="AH87" s="3"/>
      <c r="AI87" s="3"/>
      <c r="AJ87" s="3"/>
      <c r="AK87" s="3"/>
      <c r="AL87" s="3"/>
      <c r="AM87" s="3"/>
      <c r="AN87" s="3"/>
      <c r="AO87" s="3"/>
      <c r="AP87" s="3"/>
      <c r="AQ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15">
      <c r="A88" s="9">
        <v>86</v>
      </c>
      <c r="B88" s="10"/>
      <c r="AH88" s="3"/>
      <c r="AI88" s="3"/>
      <c r="AJ88" s="3"/>
      <c r="AK88" s="3"/>
      <c r="AL88" s="3"/>
      <c r="AM88" s="3"/>
      <c r="AN88" s="3"/>
      <c r="AO88" s="3"/>
      <c r="AP88" s="3"/>
      <c r="AQ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ht="15">
      <c r="A89" s="9">
        <v>87</v>
      </c>
      <c r="B89" s="10"/>
      <c r="AH89" s="3"/>
      <c r="AI89" s="3"/>
      <c r="AJ89" s="3"/>
      <c r="AK89" s="3"/>
      <c r="AL89" s="3"/>
      <c r="AM89" s="3"/>
      <c r="AN89" s="3"/>
      <c r="AO89" s="3"/>
      <c r="AP89" s="3"/>
      <c r="AQ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ht="15">
      <c r="A90" s="9">
        <v>88</v>
      </c>
      <c r="B90" s="10"/>
      <c r="AH90" s="3"/>
      <c r="AI90" s="3"/>
      <c r="AJ90" s="3"/>
      <c r="AK90" s="3"/>
      <c r="AL90" s="3"/>
      <c r="AM90" s="3"/>
      <c r="AN90" s="3"/>
      <c r="AO90" s="3"/>
      <c r="AP90" s="3"/>
      <c r="AQ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ht="15">
      <c r="A91" s="9">
        <v>89</v>
      </c>
      <c r="B91" s="10"/>
      <c r="AH91" s="3"/>
      <c r="AI91" s="3"/>
      <c r="AJ91" s="3"/>
      <c r="AK91" s="3"/>
      <c r="AL91" s="3"/>
      <c r="AM91" s="3"/>
      <c r="AN91" s="3"/>
      <c r="AO91" s="3"/>
      <c r="AP91" s="3"/>
      <c r="AQ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ht="15">
      <c r="A92" s="9">
        <v>90</v>
      </c>
      <c r="B92" s="10"/>
      <c r="AH92" s="3"/>
      <c r="AI92" s="3"/>
      <c r="AJ92" s="3"/>
      <c r="AK92" s="3"/>
      <c r="AL92" s="3"/>
      <c r="AM92" s="3"/>
      <c r="AN92" s="3"/>
      <c r="AO92" s="3"/>
      <c r="AP92" s="3"/>
      <c r="AQ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ht="15">
      <c r="A93" s="9">
        <v>91</v>
      </c>
      <c r="B93" s="10"/>
      <c r="AH93" s="3"/>
      <c r="AI93" s="3"/>
      <c r="AJ93" s="3"/>
      <c r="AK93" s="3"/>
      <c r="AL93" s="3"/>
      <c r="AM93" s="3"/>
      <c r="AN93" s="3"/>
      <c r="AO93" s="3"/>
      <c r="AP93" s="3"/>
      <c r="AQ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ht="15">
      <c r="A94" s="9">
        <v>92</v>
      </c>
      <c r="B94" s="10"/>
      <c r="AH94" s="3"/>
      <c r="AI94" s="3"/>
      <c r="AJ94" s="3"/>
      <c r="AK94" s="3"/>
      <c r="AL94" s="3"/>
      <c r="AM94" s="3"/>
      <c r="AN94" s="3"/>
      <c r="AO94" s="3"/>
      <c r="AP94" s="3"/>
      <c r="AQ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ht="15">
      <c r="A95" s="9">
        <v>93</v>
      </c>
      <c r="B95" s="10"/>
      <c r="AH95" s="3"/>
      <c r="AI95" s="3"/>
      <c r="AJ95" s="3"/>
      <c r="AK95" s="3"/>
      <c r="AL95" s="3"/>
      <c r="AM95" s="3"/>
      <c r="AN95" s="3"/>
      <c r="AO95" s="3"/>
      <c r="AP95" s="3"/>
      <c r="AQ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ht="15">
      <c r="A96" s="9">
        <v>94</v>
      </c>
      <c r="B96" s="10"/>
      <c r="AH96" s="3"/>
      <c r="AI96" s="3"/>
      <c r="AJ96" s="3"/>
      <c r="AK96" s="3"/>
      <c r="AL96" s="3"/>
      <c r="AM96" s="3"/>
      <c r="AN96" s="3"/>
      <c r="AO96" s="3"/>
      <c r="AP96" s="3"/>
      <c r="AQ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ht="15">
      <c r="A97" s="9">
        <v>95</v>
      </c>
      <c r="B97" s="10"/>
      <c r="AH97" s="3"/>
      <c r="AI97" s="3"/>
      <c r="AJ97" s="3"/>
      <c r="AK97" s="3"/>
      <c r="AL97" s="3"/>
      <c r="AM97" s="3"/>
      <c r="AN97" s="3"/>
      <c r="AO97" s="3"/>
      <c r="AP97" s="3"/>
      <c r="AQ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ht="15">
      <c r="A98" s="9">
        <v>96</v>
      </c>
      <c r="B98" s="10"/>
      <c r="AH98" s="3"/>
      <c r="AI98" s="3"/>
      <c r="AJ98" s="3"/>
      <c r="AK98" s="3"/>
      <c r="AL98" s="3"/>
      <c r="AM98" s="3"/>
      <c r="AN98" s="3"/>
      <c r="AO98" s="3"/>
      <c r="AP98" s="3"/>
      <c r="AQ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ht="15">
      <c r="A99" s="9">
        <v>97</v>
      </c>
      <c r="B99" s="10"/>
      <c r="AH99" s="3"/>
      <c r="AI99" s="3"/>
      <c r="AJ99" s="3"/>
      <c r="AK99" s="3"/>
      <c r="AL99" s="3"/>
      <c r="AM99" s="3"/>
      <c r="AN99" s="3"/>
      <c r="AO99" s="3"/>
      <c r="AP99" s="3"/>
      <c r="AQ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ht="15">
      <c r="A100" s="9">
        <v>98</v>
      </c>
      <c r="B100" s="10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ht="15">
      <c r="A101" s="9">
        <v>99</v>
      </c>
      <c r="B101" s="10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ht="15">
      <c r="A102" s="9">
        <v>100</v>
      </c>
      <c r="B102" s="10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ht="15">
      <c r="A103" s="17" t="s">
        <v>6</v>
      </c>
    </row>
  </sheetData>
  <sheetProtection/>
  <mergeCells count="3">
    <mergeCell ref="I4:K4"/>
    <mergeCell ref="L4:N4"/>
    <mergeCell ref="F2:G2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N103"/>
  <sheetViews>
    <sheetView showGridLines="0" zoomScalePageLayoutView="0" workbookViewId="0" topLeftCell="A1">
      <selection activeCell="D2" sqref="D2"/>
    </sheetView>
  </sheetViews>
  <sheetFormatPr defaultColWidth="9.00390625" defaultRowHeight="15.75"/>
  <cols>
    <col min="1" max="1" width="8.00390625" style="9" customWidth="1"/>
    <col min="2" max="2" width="10.625" style="18" customWidth="1"/>
    <col min="3" max="3" width="10.625" style="19" customWidth="1"/>
    <col min="4" max="4" width="7.625" style="3" customWidth="1"/>
    <col min="5" max="5" width="7.625" style="4" customWidth="1"/>
    <col min="6" max="6" width="11.625" style="70" customWidth="1"/>
    <col min="7" max="7" width="9.00390625" style="4" customWidth="1"/>
    <col min="8" max="8" width="6.625" style="4" customWidth="1"/>
    <col min="9" max="14" width="10.125" style="4" customWidth="1"/>
    <col min="15" max="17" width="9.00390625" style="4" customWidth="1"/>
    <col min="18" max="19" width="9.00390625" style="3" customWidth="1"/>
    <col min="20" max="20" width="14.25390625" style="3" customWidth="1"/>
    <col min="21" max="22" width="11.25390625" style="3" customWidth="1"/>
    <col min="23" max="54" width="9.00390625" style="3" customWidth="1"/>
    <col min="55" max="16384" width="9.00390625" style="4" customWidth="1"/>
  </cols>
  <sheetData>
    <row r="1" spans="1:66" ht="30.75" thickBot="1">
      <c r="A1" s="2" t="s">
        <v>8</v>
      </c>
      <c r="I1" s="3"/>
      <c r="J1" s="3"/>
      <c r="K1" s="3"/>
      <c r="L1" s="3"/>
      <c r="M1" s="3"/>
      <c r="N1" s="3"/>
      <c r="O1" s="3"/>
      <c r="Q1" s="3"/>
      <c r="AH1"/>
      <c r="AI1"/>
      <c r="AJ1"/>
      <c r="AK1"/>
      <c r="AL1"/>
      <c r="AM1"/>
      <c r="AN1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s="7" customFormat="1" ht="39.75" customHeight="1" thickBot="1">
      <c r="A2" s="5" t="s">
        <v>0</v>
      </c>
      <c r="B2" s="20" t="s">
        <v>12</v>
      </c>
      <c r="C2" s="21" t="s">
        <v>13</v>
      </c>
      <c r="D2" s="3"/>
      <c r="E2" s="35"/>
      <c r="F2" s="86" t="s">
        <v>9</v>
      </c>
      <c r="G2" s="92"/>
      <c r="I2" s="8"/>
      <c r="J2" s="8"/>
      <c r="K2" s="8"/>
      <c r="L2" s="8"/>
      <c r="M2" s="8"/>
      <c r="N2" s="8"/>
      <c r="O2" s="8"/>
      <c r="Q2" s="8"/>
      <c r="R2" s="3"/>
      <c r="S2" s="3"/>
      <c r="T2" s="3"/>
      <c r="U2" s="3"/>
      <c r="V2" s="3"/>
      <c r="W2" s="8"/>
      <c r="X2" s="8"/>
      <c r="Y2" s="3"/>
      <c r="Z2" s="3"/>
      <c r="AA2" s="3"/>
      <c r="AB2" s="3"/>
      <c r="AC2" s="3"/>
      <c r="AD2" s="3"/>
      <c r="AE2" s="3"/>
      <c r="AF2" s="3"/>
      <c r="AG2" s="3"/>
      <c r="AH2"/>
      <c r="AI2"/>
      <c r="AJ2"/>
      <c r="AK2"/>
      <c r="AL2"/>
      <c r="AM2"/>
      <c r="AN2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1:66" ht="15.75" thickBot="1">
      <c r="A3" s="9">
        <v>1</v>
      </c>
      <c r="B3" s="22"/>
      <c r="C3" s="23"/>
      <c r="E3" s="14"/>
      <c r="F3" s="67"/>
      <c r="G3" s="31" t="s">
        <v>10</v>
      </c>
      <c r="AH3"/>
      <c r="AI3"/>
      <c r="AJ3"/>
      <c r="AK3"/>
      <c r="AL3"/>
      <c r="AM3"/>
      <c r="AN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5.75" thickBot="1">
      <c r="A4" s="9">
        <v>2</v>
      </c>
      <c r="B4" s="22"/>
      <c r="C4" s="23"/>
      <c r="E4" s="14"/>
      <c r="F4" s="36"/>
      <c r="G4" s="34" t="s">
        <v>1</v>
      </c>
      <c r="I4" s="88" t="s">
        <v>12</v>
      </c>
      <c r="J4" s="89"/>
      <c r="K4" s="90" t="s">
        <v>13</v>
      </c>
      <c r="L4" s="91"/>
      <c r="M4" s="84" t="s">
        <v>17</v>
      </c>
      <c r="N4" s="85"/>
      <c r="P4" s="12"/>
      <c r="AH4"/>
      <c r="AI4"/>
      <c r="AJ4"/>
      <c r="AK4"/>
      <c r="AL4"/>
      <c r="AM4"/>
      <c r="AN4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15">
      <c r="A5" s="9">
        <v>3</v>
      </c>
      <c r="B5" s="22"/>
      <c r="C5" s="23"/>
      <c r="E5" s="11"/>
      <c r="F5" s="68"/>
      <c r="G5" s="11"/>
      <c r="I5" s="41" t="s">
        <v>2</v>
      </c>
      <c r="J5" s="42">
        <v>0.0038919870765226666</v>
      </c>
      <c r="K5" s="46" t="s">
        <v>2</v>
      </c>
      <c r="L5" s="47">
        <v>0.003355620617283117</v>
      </c>
      <c r="M5" s="54"/>
      <c r="N5" s="55"/>
      <c r="P5" s="12"/>
      <c r="AH5"/>
      <c r="AI5"/>
      <c r="AJ5"/>
      <c r="AK5"/>
      <c r="AL5"/>
      <c r="AM5"/>
      <c r="AN5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5">
      <c r="A6" s="9">
        <v>4</v>
      </c>
      <c r="B6" s="22"/>
      <c r="C6" s="23"/>
      <c r="I6" s="41" t="s">
        <v>3</v>
      </c>
      <c r="J6" s="43">
        <v>0.16598652994176216</v>
      </c>
      <c r="K6" s="46" t="s">
        <v>3</v>
      </c>
      <c r="L6" s="48">
        <v>0.14882661448398982</v>
      </c>
      <c r="M6" s="51"/>
      <c r="N6" s="56"/>
      <c r="AH6"/>
      <c r="AI6"/>
      <c r="AJ6"/>
      <c r="AK6"/>
      <c r="AL6"/>
      <c r="AM6"/>
      <c r="AN6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5">
      <c r="A7" s="9">
        <v>5</v>
      </c>
      <c r="B7" s="22"/>
      <c r="C7" s="23"/>
      <c r="F7" s="71"/>
      <c r="I7" s="41" t="s">
        <v>4</v>
      </c>
      <c r="J7" s="42">
        <v>0.5008107015501796</v>
      </c>
      <c r="K7" s="46" t="s">
        <v>4</v>
      </c>
      <c r="L7" s="47">
        <v>0.4001902531258139</v>
      </c>
      <c r="M7" s="53"/>
      <c r="N7" s="52"/>
      <c r="AH7"/>
      <c r="AI7"/>
      <c r="AJ7"/>
      <c r="AK7"/>
      <c r="AL7"/>
      <c r="AM7"/>
      <c r="AN7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5.75" thickBot="1">
      <c r="A8" s="9">
        <v>6</v>
      </c>
      <c r="B8" s="22"/>
      <c r="C8" s="23"/>
      <c r="F8" s="71"/>
      <c r="I8" s="44" t="s">
        <v>5</v>
      </c>
      <c r="J8" s="45">
        <v>-0.5496349566272946</v>
      </c>
      <c r="K8" s="49" t="s">
        <v>5</v>
      </c>
      <c r="L8" s="50">
        <v>-0.4673416415427672</v>
      </c>
      <c r="M8" s="57"/>
      <c r="N8" s="58"/>
      <c r="AH8"/>
      <c r="AI8"/>
      <c r="AJ8"/>
      <c r="AK8"/>
      <c r="AL8"/>
      <c r="AM8"/>
      <c r="AN8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5">
      <c r="A9" s="9">
        <v>7</v>
      </c>
      <c r="B9" s="22"/>
      <c r="C9" s="23"/>
      <c r="F9" s="71"/>
      <c r="I9" s="11"/>
      <c r="J9" s="24"/>
      <c r="K9" s="11"/>
      <c r="L9" s="11"/>
      <c r="M9" s="11"/>
      <c r="N9" s="11"/>
      <c r="AH9"/>
      <c r="AI9"/>
      <c r="AJ9"/>
      <c r="AK9"/>
      <c r="AL9"/>
      <c r="AM9"/>
      <c r="AN9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5">
      <c r="A10" s="9">
        <v>8</v>
      </c>
      <c r="B10" s="22"/>
      <c r="C10" s="23"/>
      <c r="F10" s="71"/>
      <c r="I10" s="14"/>
      <c r="J10" s="24"/>
      <c r="K10" s="11"/>
      <c r="L10" s="11"/>
      <c r="M10" s="11"/>
      <c r="N10" s="11"/>
      <c r="P10" s="12"/>
      <c r="AH10"/>
      <c r="AI10"/>
      <c r="AJ10"/>
      <c r="AK10"/>
      <c r="AL10"/>
      <c r="AM10"/>
      <c r="AN10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">
      <c r="A11" s="9">
        <v>9</v>
      </c>
      <c r="B11" s="22"/>
      <c r="C11" s="23"/>
      <c r="I11" s="11"/>
      <c r="J11" s="24"/>
      <c r="K11" s="11"/>
      <c r="L11" s="11"/>
      <c r="M11" s="11"/>
      <c r="N11" s="11"/>
      <c r="P11" s="12"/>
      <c r="AH11"/>
      <c r="AI11"/>
      <c r="AJ11"/>
      <c r="AK11"/>
      <c r="AL11"/>
      <c r="AM11"/>
      <c r="AN11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5">
      <c r="A12" s="9">
        <v>10</v>
      </c>
      <c r="B12" s="22"/>
      <c r="C12" s="23"/>
      <c r="I12" s="11"/>
      <c r="J12" s="11"/>
      <c r="K12" s="11"/>
      <c r="L12" s="11"/>
      <c r="M12" s="11"/>
      <c r="N12" s="11"/>
      <c r="P12" s="12"/>
      <c r="AH12"/>
      <c r="AI12"/>
      <c r="AJ12"/>
      <c r="AK12"/>
      <c r="AL12"/>
      <c r="AM12"/>
      <c r="AN12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">
      <c r="A13" s="9">
        <v>11</v>
      </c>
      <c r="B13" s="22"/>
      <c r="C13" s="23"/>
      <c r="I13" s="11"/>
      <c r="J13" s="11"/>
      <c r="K13" s="11"/>
      <c r="L13" s="11"/>
      <c r="M13" s="11"/>
      <c r="N13" s="11"/>
      <c r="AH13"/>
      <c r="AI13"/>
      <c r="AJ13"/>
      <c r="AK13"/>
      <c r="AL13"/>
      <c r="AM13"/>
      <c r="AN1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5">
      <c r="A14" s="9">
        <v>12</v>
      </c>
      <c r="B14" s="22"/>
      <c r="C14" s="23"/>
      <c r="E14" s="16"/>
      <c r="I14" s="11"/>
      <c r="J14" s="11"/>
      <c r="K14" s="11"/>
      <c r="L14" s="11"/>
      <c r="M14" s="11"/>
      <c r="N14" s="11"/>
      <c r="AH14"/>
      <c r="AI14"/>
      <c r="AJ14"/>
      <c r="AK14"/>
      <c r="AL14"/>
      <c r="AM14"/>
      <c r="AN14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>
      <c r="A15" s="9">
        <v>13</v>
      </c>
      <c r="B15" s="22"/>
      <c r="C15" s="23"/>
      <c r="E15" s="16"/>
      <c r="I15" s="11"/>
      <c r="J15" s="11"/>
      <c r="K15" s="11"/>
      <c r="L15" s="11"/>
      <c r="M15" s="11"/>
      <c r="N15" s="11"/>
      <c r="AH15"/>
      <c r="AI15"/>
      <c r="AJ15"/>
      <c r="AK15"/>
      <c r="AL15"/>
      <c r="AM15"/>
      <c r="AN15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5">
      <c r="A16" s="9">
        <v>14</v>
      </c>
      <c r="B16" s="22"/>
      <c r="C16" s="23"/>
      <c r="E16" s="16"/>
      <c r="I16" s="11"/>
      <c r="J16" s="11"/>
      <c r="K16" s="11"/>
      <c r="L16" s="11"/>
      <c r="M16" s="11"/>
      <c r="N16" s="11"/>
      <c r="AH16"/>
      <c r="AI16"/>
      <c r="AJ16"/>
      <c r="AK16"/>
      <c r="AL16"/>
      <c r="AM16"/>
      <c r="AN16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5">
      <c r="A17" s="9">
        <v>15</v>
      </c>
      <c r="B17" s="22"/>
      <c r="C17" s="23"/>
      <c r="I17" s="11"/>
      <c r="J17" s="11"/>
      <c r="K17" s="11"/>
      <c r="L17" s="11"/>
      <c r="M17" s="11"/>
      <c r="N17" s="11"/>
      <c r="AH17"/>
      <c r="AI17"/>
      <c r="AJ17"/>
      <c r="AK17"/>
      <c r="AL17"/>
      <c r="AM17"/>
      <c r="AN17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5">
      <c r="A18" s="9">
        <v>16</v>
      </c>
      <c r="B18" s="22"/>
      <c r="C18" s="23"/>
      <c r="I18" s="11"/>
      <c r="J18" s="11"/>
      <c r="K18" s="11"/>
      <c r="L18" s="11"/>
      <c r="M18" s="11"/>
      <c r="N18" s="11"/>
      <c r="AH18"/>
      <c r="AI18"/>
      <c r="AJ18"/>
      <c r="AK18"/>
      <c r="AL18"/>
      <c r="AM18"/>
      <c r="AN18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5">
      <c r="A19" s="9">
        <v>17</v>
      </c>
      <c r="B19" s="22"/>
      <c r="C19" s="23"/>
      <c r="F19" s="72">
        <v>1</v>
      </c>
      <c r="I19" s="11"/>
      <c r="J19" s="11"/>
      <c r="K19" s="11"/>
      <c r="L19" s="11"/>
      <c r="M19" s="11"/>
      <c r="N19" s="11"/>
      <c r="AH19"/>
      <c r="AI19"/>
      <c r="AJ19"/>
      <c r="AK19"/>
      <c r="AL19"/>
      <c r="AM19"/>
      <c r="AN19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5">
      <c r="A20" s="9">
        <v>18</v>
      </c>
      <c r="B20" s="22"/>
      <c r="C20" s="23"/>
      <c r="I20" s="11"/>
      <c r="J20" s="11"/>
      <c r="K20" s="11"/>
      <c r="L20" s="11"/>
      <c r="M20" s="11"/>
      <c r="N20" s="11"/>
      <c r="AH20"/>
      <c r="AI20"/>
      <c r="AJ20"/>
      <c r="AK20"/>
      <c r="AL20"/>
      <c r="AM20"/>
      <c r="AN20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5">
      <c r="A21" s="9">
        <v>19</v>
      </c>
      <c r="B21" s="22"/>
      <c r="C21" s="23"/>
      <c r="I21" s="11"/>
      <c r="J21" s="11"/>
      <c r="K21" s="11"/>
      <c r="L21" s="11"/>
      <c r="M21" s="11"/>
      <c r="N21" s="11"/>
      <c r="AH21"/>
      <c r="AI21"/>
      <c r="AJ21"/>
      <c r="AK21"/>
      <c r="AL21"/>
      <c r="AM21"/>
      <c r="AN21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5">
      <c r="A22" s="9">
        <v>20</v>
      </c>
      <c r="B22" s="22"/>
      <c r="C22" s="23"/>
      <c r="I22" s="11"/>
      <c r="J22" s="11"/>
      <c r="K22" s="11"/>
      <c r="L22" s="11"/>
      <c r="M22" s="11"/>
      <c r="N22" s="11"/>
      <c r="AH22"/>
      <c r="AI22"/>
      <c r="AJ22"/>
      <c r="AK22"/>
      <c r="AL22"/>
      <c r="AM22"/>
      <c r="AN22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5">
      <c r="A23" s="9">
        <v>21</v>
      </c>
      <c r="B23" s="22"/>
      <c r="C23" s="23"/>
      <c r="AH23"/>
      <c r="AI23"/>
      <c r="AJ23"/>
      <c r="AK23"/>
      <c r="AL23"/>
      <c r="AM23"/>
      <c r="AN2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5">
      <c r="A24" s="9">
        <v>22</v>
      </c>
      <c r="B24" s="22"/>
      <c r="C24" s="23"/>
      <c r="I24" s="15"/>
      <c r="AH24"/>
      <c r="AI24"/>
      <c r="AJ24"/>
      <c r="AK24"/>
      <c r="AL24"/>
      <c r="AM24"/>
      <c r="AN24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5">
      <c r="A25" s="9">
        <v>23</v>
      </c>
      <c r="B25" s="22"/>
      <c r="C25" s="23"/>
      <c r="AH25"/>
      <c r="AI25"/>
      <c r="AJ25"/>
      <c r="AK25"/>
      <c r="AL25"/>
      <c r="AM25"/>
      <c r="AN25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5">
      <c r="A26" s="9">
        <v>24</v>
      </c>
      <c r="B26" s="22"/>
      <c r="C26" s="23"/>
      <c r="AH26"/>
      <c r="AI26"/>
      <c r="AJ26"/>
      <c r="AK26"/>
      <c r="AL26"/>
      <c r="AM26"/>
      <c r="AN26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5">
      <c r="A27" s="9">
        <v>25</v>
      </c>
      <c r="B27" s="22"/>
      <c r="C27" s="23"/>
      <c r="AH27"/>
      <c r="AI27"/>
      <c r="AJ27"/>
      <c r="AK27"/>
      <c r="AL27"/>
      <c r="AM27"/>
      <c r="AN27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15">
      <c r="A28" s="9">
        <v>26</v>
      </c>
      <c r="B28" s="22"/>
      <c r="C28" s="23"/>
      <c r="AH28"/>
      <c r="AI28"/>
      <c r="AJ28"/>
      <c r="AK28"/>
      <c r="AL28"/>
      <c r="AM28"/>
      <c r="AN28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5">
      <c r="A29" s="9">
        <v>27</v>
      </c>
      <c r="B29" s="22"/>
      <c r="C29" s="23"/>
      <c r="AH29"/>
      <c r="AI29"/>
      <c r="AJ29"/>
      <c r="AK29"/>
      <c r="AL29"/>
      <c r="AM29"/>
      <c r="AN29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15">
      <c r="A30" s="9">
        <v>28</v>
      </c>
      <c r="B30" s="22"/>
      <c r="C30" s="23"/>
      <c r="AH30"/>
      <c r="AI30"/>
      <c r="AJ30"/>
      <c r="AK30"/>
      <c r="AL30"/>
      <c r="AM30"/>
      <c r="AN30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5">
      <c r="A31" s="9">
        <v>29</v>
      </c>
      <c r="B31" s="22"/>
      <c r="C31" s="23"/>
      <c r="AH31"/>
      <c r="AI31"/>
      <c r="AJ31"/>
      <c r="AK31"/>
      <c r="AL31"/>
      <c r="AM31"/>
      <c r="AN31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ht="15">
      <c r="A32" s="9">
        <v>30</v>
      </c>
      <c r="B32" s="22"/>
      <c r="C32" s="23"/>
      <c r="AH32"/>
      <c r="AI32"/>
      <c r="AJ32"/>
      <c r="AK32"/>
      <c r="AL32"/>
      <c r="AM32"/>
      <c r="AN32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5">
      <c r="A33" s="9">
        <v>31</v>
      </c>
      <c r="B33" s="22"/>
      <c r="C33" s="23"/>
      <c r="AH33"/>
      <c r="AI33"/>
      <c r="AJ33"/>
      <c r="AK33"/>
      <c r="AL33"/>
      <c r="AM33"/>
      <c r="AN3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5">
      <c r="A34" s="9">
        <v>32</v>
      </c>
      <c r="B34" s="22"/>
      <c r="C34" s="23"/>
      <c r="AH34"/>
      <c r="AI34"/>
      <c r="AJ34"/>
      <c r="AK34"/>
      <c r="AL34"/>
      <c r="AM34"/>
      <c r="AN34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5">
      <c r="A35" s="9">
        <v>33</v>
      </c>
      <c r="B35" s="22"/>
      <c r="C35" s="23"/>
      <c r="AH35"/>
      <c r="AI35"/>
      <c r="AJ35"/>
      <c r="AK35"/>
      <c r="AL35"/>
      <c r="AM35"/>
      <c r="AN35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5">
      <c r="A36" s="9">
        <v>34</v>
      </c>
      <c r="B36" s="22"/>
      <c r="C36" s="23"/>
      <c r="AH36"/>
      <c r="AI36"/>
      <c r="AJ36"/>
      <c r="AK36"/>
      <c r="AL36"/>
      <c r="AM36"/>
      <c r="AN36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5">
      <c r="A37" s="9">
        <v>35</v>
      </c>
      <c r="B37" s="22"/>
      <c r="C37" s="23"/>
      <c r="AH37"/>
      <c r="AI37"/>
      <c r="AJ37"/>
      <c r="AK37"/>
      <c r="AL37"/>
      <c r="AM37"/>
      <c r="AN37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5">
      <c r="A38" s="9">
        <v>36</v>
      </c>
      <c r="B38" s="22"/>
      <c r="C38" s="23"/>
      <c r="AH38"/>
      <c r="AI38"/>
      <c r="AJ38"/>
      <c r="AK38"/>
      <c r="AL38"/>
      <c r="AM38"/>
      <c r="AN38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5">
      <c r="A39" s="9">
        <v>37</v>
      </c>
      <c r="B39" s="22"/>
      <c r="C39" s="23"/>
      <c r="AH39"/>
      <c r="AI39"/>
      <c r="AJ39"/>
      <c r="AK39"/>
      <c r="AL39"/>
      <c r="AM39"/>
      <c r="AN39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15">
      <c r="A40" s="9">
        <v>38</v>
      </c>
      <c r="B40" s="22"/>
      <c r="C40" s="23"/>
      <c r="AH40"/>
      <c r="AI40"/>
      <c r="AJ40"/>
      <c r="AK40"/>
      <c r="AL40"/>
      <c r="AM40"/>
      <c r="AN40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5">
      <c r="A41" s="9">
        <v>39</v>
      </c>
      <c r="B41" s="22"/>
      <c r="C41" s="23"/>
      <c r="AH41"/>
      <c r="AI41"/>
      <c r="AJ41"/>
      <c r="AK41"/>
      <c r="AL41"/>
      <c r="AM41"/>
      <c r="AN41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5">
      <c r="A42" s="9">
        <v>40</v>
      </c>
      <c r="B42" s="22"/>
      <c r="C42" s="23"/>
      <c r="AH42"/>
      <c r="AI42"/>
      <c r="AJ42"/>
      <c r="AK42"/>
      <c r="AL42"/>
      <c r="AM42"/>
      <c r="AN42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5">
      <c r="A43" s="9">
        <v>41</v>
      </c>
      <c r="B43" s="22"/>
      <c r="C43" s="23"/>
      <c r="AH43"/>
      <c r="AI43"/>
      <c r="AJ43"/>
      <c r="AK43"/>
      <c r="AL43"/>
      <c r="AM43"/>
      <c r="AN4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5">
      <c r="A44" s="9">
        <v>42</v>
      </c>
      <c r="B44" s="22"/>
      <c r="C44" s="23"/>
      <c r="AH44"/>
      <c r="AI44"/>
      <c r="AJ44"/>
      <c r="AK44"/>
      <c r="AL44"/>
      <c r="AM44"/>
      <c r="AN44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5">
      <c r="A45" s="9">
        <v>43</v>
      </c>
      <c r="B45" s="22"/>
      <c r="C45" s="23"/>
      <c r="AH45"/>
      <c r="AI45"/>
      <c r="AJ45"/>
      <c r="AK45"/>
      <c r="AL45"/>
      <c r="AM45"/>
      <c r="AN45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5">
      <c r="A46" s="9">
        <v>44</v>
      </c>
      <c r="B46" s="22"/>
      <c r="C46" s="23"/>
      <c r="I46" s="15"/>
      <c r="AH46"/>
      <c r="AI46"/>
      <c r="AJ46"/>
      <c r="AK46"/>
      <c r="AL46"/>
      <c r="AM46"/>
      <c r="AN46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5">
      <c r="A47" s="9">
        <v>45</v>
      </c>
      <c r="B47" s="22"/>
      <c r="C47" s="23"/>
      <c r="AH47"/>
      <c r="AI47"/>
      <c r="AJ47"/>
      <c r="AK47"/>
      <c r="AL47"/>
      <c r="AM47"/>
      <c r="AN47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5">
      <c r="A48" s="9">
        <v>46</v>
      </c>
      <c r="B48" s="22"/>
      <c r="C48" s="23"/>
      <c r="AH48"/>
      <c r="AI48"/>
      <c r="AJ48"/>
      <c r="AK48"/>
      <c r="AL48"/>
      <c r="AM48"/>
      <c r="AN48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5">
      <c r="A49" s="9">
        <v>47</v>
      </c>
      <c r="B49" s="22"/>
      <c r="C49" s="23"/>
      <c r="AH49"/>
      <c r="AI49"/>
      <c r="AJ49"/>
      <c r="AK49"/>
      <c r="AL49"/>
      <c r="AM49"/>
      <c r="AN49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5">
      <c r="A50" s="9">
        <v>48</v>
      </c>
      <c r="B50" s="22"/>
      <c r="C50" s="23"/>
      <c r="AH50"/>
      <c r="AI50"/>
      <c r="AJ50"/>
      <c r="AK50"/>
      <c r="AL50"/>
      <c r="AM50"/>
      <c r="AN50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5">
      <c r="A51" s="9">
        <v>49</v>
      </c>
      <c r="B51" s="22"/>
      <c r="C51" s="23"/>
      <c r="AH51"/>
      <c r="AI51"/>
      <c r="AJ51"/>
      <c r="AK51"/>
      <c r="AL51"/>
      <c r="AM51"/>
      <c r="AN51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5">
      <c r="A52" s="9">
        <v>50</v>
      </c>
      <c r="B52" s="22"/>
      <c r="C52" s="23"/>
      <c r="AH52"/>
      <c r="AI52"/>
      <c r="AJ52"/>
      <c r="AK52"/>
      <c r="AL52"/>
      <c r="AM52"/>
      <c r="AN52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ht="15">
      <c r="A53" s="9">
        <v>51</v>
      </c>
      <c r="B53" s="22"/>
      <c r="C53" s="23"/>
      <c r="AH53"/>
      <c r="AI53"/>
      <c r="AJ53"/>
      <c r="AK53"/>
      <c r="AL53"/>
      <c r="AM53"/>
      <c r="AN5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ht="15">
      <c r="A54" s="9">
        <v>52</v>
      </c>
      <c r="B54" s="22"/>
      <c r="C54" s="23"/>
      <c r="AH54"/>
      <c r="AI54"/>
      <c r="AJ54"/>
      <c r="AK54"/>
      <c r="AL54"/>
      <c r="AM54"/>
      <c r="AN54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15">
      <c r="A55" s="9">
        <v>53</v>
      </c>
      <c r="B55" s="22"/>
      <c r="C55" s="23"/>
      <c r="AH55"/>
      <c r="AI55"/>
      <c r="AJ55"/>
      <c r="AK55"/>
      <c r="AL55"/>
      <c r="AM55"/>
      <c r="AN55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15">
      <c r="A56" s="9">
        <v>54</v>
      </c>
      <c r="B56" s="22"/>
      <c r="C56" s="23"/>
      <c r="AH56"/>
      <c r="AI56"/>
      <c r="AJ56"/>
      <c r="AK56"/>
      <c r="AL56"/>
      <c r="AM56"/>
      <c r="AN56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15">
      <c r="A57" s="9">
        <v>55</v>
      </c>
      <c r="B57" s="22"/>
      <c r="C57" s="23"/>
      <c r="AH57"/>
      <c r="AI57"/>
      <c r="AJ57"/>
      <c r="AK57"/>
      <c r="AL57"/>
      <c r="AM57"/>
      <c r="AN57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15">
      <c r="A58" s="9">
        <v>56</v>
      </c>
      <c r="B58" s="22"/>
      <c r="C58" s="23"/>
      <c r="AH58"/>
      <c r="AI58"/>
      <c r="AJ58"/>
      <c r="AK58"/>
      <c r="AL58"/>
      <c r="AM58"/>
      <c r="AN58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5">
      <c r="A59" s="9">
        <v>57</v>
      </c>
      <c r="B59" s="22"/>
      <c r="C59" s="23"/>
      <c r="AH59"/>
      <c r="AI59"/>
      <c r="AJ59"/>
      <c r="AK59"/>
      <c r="AL59"/>
      <c r="AM59"/>
      <c r="AN59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15">
      <c r="A60" s="9">
        <v>58</v>
      </c>
      <c r="B60" s="22"/>
      <c r="C60" s="23"/>
      <c r="AH60"/>
      <c r="AI60"/>
      <c r="AJ60"/>
      <c r="AK60"/>
      <c r="AL60"/>
      <c r="AM60"/>
      <c r="AN60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15">
      <c r="A61" s="9">
        <v>59</v>
      </c>
      <c r="B61" s="22"/>
      <c r="C61" s="23"/>
      <c r="AH61"/>
      <c r="AI61"/>
      <c r="AJ61"/>
      <c r="AK61"/>
      <c r="AL61"/>
      <c r="AM61"/>
      <c r="AN61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15">
      <c r="A62" s="9">
        <v>60</v>
      </c>
      <c r="B62" s="22"/>
      <c r="C62" s="23"/>
      <c r="AH62"/>
      <c r="AI62"/>
      <c r="AJ62"/>
      <c r="AK62"/>
      <c r="AL62"/>
      <c r="AM62"/>
      <c r="AN62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15">
      <c r="A63" s="9">
        <v>61</v>
      </c>
      <c r="B63" s="22"/>
      <c r="C63" s="23"/>
      <c r="AH63"/>
      <c r="AI63"/>
      <c r="AJ63"/>
      <c r="AK63"/>
      <c r="AL63"/>
      <c r="AM63"/>
      <c r="AN6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15">
      <c r="A64" s="9">
        <v>62</v>
      </c>
      <c r="B64" s="22"/>
      <c r="C64" s="23"/>
      <c r="AH64"/>
      <c r="AI64"/>
      <c r="AJ64"/>
      <c r="AK64"/>
      <c r="AL64"/>
      <c r="AM64"/>
      <c r="AN6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15">
      <c r="A65" s="9">
        <v>63</v>
      </c>
      <c r="B65" s="22"/>
      <c r="C65" s="23"/>
      <c r="AH65"/>
      <c r="AI65"/>
      <c r="AJ65"/>
      <c r="AK65"/>
      <c r="AL65"/>
      <c r="AM65"/>
      <c r="AN65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ht="15">
      <c r="A66" s="9">
        <v>64</v>
      </c>
      <c r="B66" s="22"/>
      <c r="C66" s="23"/>
      <c r="AH66"/>
      <c r="AI66"/>
      <c r="AJ66"/>
      <c r="AK66"/>
      <c r="AL66"/>
      <c r="AM66"/>
      <c r="AN66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ht="15">
      <c r="A67" s="9">
        <v>65</v>
      </c>
      <c r="B67" s="22"/>
      <c r="C67" s="23"/>
      <c r="AH67"/>
      <c r="AI67"/>
      <c r="AJ67"/>
      <c r="AK67"/>
      <c r="AL67"/>
      <c r="AM67"/>
      <c r="AN67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15">
      <c r="A68" s="9">
        <v>66</v>
      </c>
      <c r="B68" s="22"/>
      <c r="C68" s="2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15">
      <c r="A69" s="9">
        <v>67</v>
      </c>
      <c r="B69" s="22"/>
      <c r="C69" s="2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15">
      <c r="A70" s="9">
        <v>68</v>
      </c>
      <c r="B70" s="22"/>
      <c r="C70" s="2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15">
      <c r="A71" s="9">
        <v>69</v>
      </c>
      <c r="B71" s="22"/>
      <c r="C71" s="2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15">
      <c r="A72" s="9">
        <v>70</v>
      </c>
      <c r="B72" s="22"/>
      <c r="C72" s="2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15">
      <c r="A73" s="9">
        <v>71</v>
      </c>
      <c r="B73" s="22"/>
      <c r="C73" s="2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ht="15">
      <c r="A74" s="9">
        <v>72</v>
      </c>
      <c r="B74" s="22"/>
      <c r="C74" s="2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ht="15">
      <c r="A75" s="9">
        <v>73</v>
      </c>
      <c r="B75" s="22"/>
      <c r="C75" s="2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ht="15">
      <c r="A76" s="9">
        <v>74</v>
      </c>
      <c r="B76" s="22"/>
      <c r="C76" s="2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15">
      <c r="A77" s="9">
        <v>75</v>
      </c>
      <c r="B77" s="22"/>
      <c r="C77" s="2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ht="15">
      <c r="A78" s="9">
        <v>76</v>
      </c>
      <c r="B78" s="22"/>
      <c r="C78" s="2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ht="15">
      <c r="A79" s="9">
        <v>77</v>
      </c>
      <c r="B79" s="22"/>
      <c r="C79" s="2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ht="15">
      <c r="A80" s="9">
        <v>78</v>
      </c>
      <c r="B80" s="22"/>
      <c r="C80" s="2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5">
      <c r="A81" s="9">
        <v>79</v>
      </c>
      <c r="B81" s="22"/>
      <c r="C81" s="2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5">
      <c r="A82" s="9">
        <v>80</v>
      </c>
      <c r="B82" s="22"/>
      <c r="C82" s="2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15">
      <c r="A83" s="9">
        <v>81</v>
      </c>
      <c r="B83" s="22"/>
      <c r="C83" s="2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ht="15">
      <c r="A84" s="9">
        <v>82</v>
      </c>
      <c r="B84" s="22"/>
      <c r="C84" s="2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ht="15">
      <c r="A85" s="9">
        <v>83</v>
      </c>
      <c r="B85" s="22"/>
      <c r="C85" s="2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ht="15">
      <c r="A86" s="9">
        <v>84</v>
      </c>
      <c r="B86" s="22"/>
      <c r="C86" s="2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5">
      <c r="A87" s="9">
        <v>85</v>
      </c>
      <c r="B87" s="22"/>
      <c r="C87" s="2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15">
      <c r="A88" s="9">
        <v>86</v>
      </c>
      <c r="B88" s="22"/>
      <c r="C88" s="2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ht="15">
      <c r="A89" s="9">
        <v>87</v>
      </c>
      <c r="B89" s="22"/>
      <c r="C89" s="2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ht="15">
      <c r="A90" s="9">
        <v>88</v>
      </c>
      <c r="B90" s="22"/>
      <c r="C90" s="2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ht="15">
      <c r="A91" s="9">
        <v>89</v>
      </c>
      <c r="B91" s="22"/>
      <c r="C91" s="2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ht="15">
      <c r="A92" s="9">
        <v>90</v>
      </c>
      <c r="B92" s="22"/>
      <c r="C92" s="2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ht="15">
      <c r="A93" s="9">
        <v>91</v>
      </c>
      <c r="B93" s="22"/>
      <c r="C93" s="2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ht="15">
      <c r="A94" s="9">
        <v>92</v>
      </c>
      <c r="B94" s="22"/>
      <c r="C94" s="2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ht="15">
      <c r="A95" s="9">
        <v>93</v>
      </c>
      <c r="B95" s="22"/>
      <c r="C95" s="2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ht="15">
      <c r="A96" s="9">
        <v>94</v>
      </c>
      <c r="B96" s="22"/>
      <c r="C96" s="2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ht="15">
      <c r="A97" s="9">
        <v>95</v>
      </c>
      <c r="B97" s="22"/>
      <c r="C97" s="2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ht="15">
      <c r="A98" s="9">
        <v>96</v>
      </c>
      <c r="B98" s="22"/>
      <c r="C98" s="2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ht="15">
      <c r="A99" s="9">
        <v>97</v>
      </c>
      <c r="B99" s="22"/>
      <c r="C99" s="2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ht="15">
      <c r="A100" s="9">
        <v>98</v>
      </c>
      <c r="B100" s="22"/>
      <c r="C100" s="2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ht="15">
      <c r="A101" s="9">
        <v>99</v>
      </c>
      <c r="B101" s="22"/>
      <c r="C101" s="2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ht="15">
      <c r="A102" s="9">
        <v>100</v>
      </c>
      <c r="B102" s="22"/>
      <c r="C102" s="2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ht="15">
      <c r="A103" s="17" t="s">
        <v>6</v>
      </c>
    </row>
  </sheetData>
  <sheetProtection/>
  <mergeCells count="4">
    <mergeCell ref="I4:J4"/>
    <mergeCell ref="K4:L4"/>
    <mergeCell ref="M4:N4"/>
    <mergeCell ref="F2:G2"/>
  </mergeCells>
  <printOptions/>
  <pageMargins left="0.75" right="0.75" top="1" bottom="1" header="0.5" footer="0.5"/>
  <pageSetup horizontalDpi="200" verticalDpi="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60"/>
  <sheetViews>
    <sheetView zoomScalePageLayoutView="0" workbookViewId="0" topLeftCell="A1">
      <selection activeCell="C18" sqref="C18"/>
    </sheetView>
  </sheetViews>
  <sheetFormatPr defaultColWidth="9.00390625" defaultRowHeight="15.75"/>
  <cols>
    <col min="1" max="16384" width="9.00390625" style="75" customWidth="1"/>
  </cols>
  <sheetData>
    <row r="1" spans="1:10" ht="14.25">
      <c r="A1" s="75" t="s">
        <v>95</v>
      </c>
      <c r="J1" s="80" t="s">
        <v>94</v>
      </c>
    </row>
    <row r="2" ht="15">
      <c r="A2" s="75" t="s">
        <v>93</v>
      </c>
    </row>
    <row r="4" ht="15">
      <c r="A4" s="75" t="s">
        <v>92</v>
      </c>
    </row>
    <row r="9" ht="15">
      <c r="A9" s="75" t="s">
        <v>91</v>
      </c>
    </row>
    <row r="10" ht="15">
      <c r="A10" s="75" t="s">
        <v>90</v>
      </c>
    </row>
    <row r="12" ht="15">
      <c r="A12" s="75" t="s">
        <v>89</v>
      </c>
    </row>
    <row r="13" ht="15">
      <c r="B13" s="75" t="s">
        <v>88</v>
      </c>
    </row>
    <row r="14" spans="1:2" ht="15">
      <c r="A14" s="75">
        <v>0</v>
      </c>
      <c r="B14" s="78">
        <f>3^A14*EXP(-3)/FACT(A14)</f>
        <v>0.049787068367863944</v>
      </c>
    </row>
    <row r="15" spans="1:2" ht="15">
      <c r="A15" s="75">
        <v>1</v>
      </c>
      <c r="B15" s="78">
        <f>3^A15*EXP(-3)/FACT(A15)</f>
        <v>0.14936120510359183</v>
      </c>
    </row>
    <row r="16" spans="1:2" ht="15.75" thickBot="1">
      <c r="A16" s="75">
        <v>2</v>
      </c>
      <c r="B16" s="79">
        <f>3^A16*EXP(-3)/FACT(A16)</f>
        <v>0.22404180765538775</v>
      </c>
    </row>
    <row r="17" ht="15.75" thickTop="1">
      <c r="B17" s="78">
        <f>SUM(B14:B16)</f>
        <v>0.42319008112684353</v>
      </c>
    </row>
    <row r="19" ht="15">
      <c r="A19" s="75" t="s">
        <v>87</v>
      </c>
    </row>
    <row r="20" ht="15">
      <c r="A20" s="75" t="s">
        <v>86</v>
      </c>
    </row>
    <row r="21" spans="1:2" ht="15">
      <c r="A21" s="75">
        <f>poissonrandom(3)</f>
        <v>2</v>
      </c>
      <c r="B21" s="75" t="s">
        <v>85</v>
      </c>
    </row>
    <row r="22" spans="1:2" ht="15">
      <c r="A22" s="75">
        <f>IF(A21&lt;=2,1,0)</f>
        <v>1</v>
      </c>
      <c r="B22" s="75" t="s">
        <v>84</v>
      </c>
    </row>
    <row r="23" ht="15">
      <c r="B23" s="75" t="s">
        <v>96</v>
      </c>
    </row>
    <row r="26" spans="1:3" ht="15">
      <c r="A26" s="75" t="s">
        <v>74</v>
      </c>
      <c r="B26" s="75" t="s">
        <v>83</v>
      </c>
      <c r="C26" s="75" t="s">
        <v>82</v>
      </c>
    </row>
    <row r="27" spans="1:3" ht="15">
      <c r="A27" s="75">
        <v>0</v>
      </c>
      <c r="B27" s="78">
        <f aca="true" t="shared" si="0" ref="B27:B43">3^A27*EXP(-3)/FACT(A27)</f>
        <v>0.049787068367863944</v>
      </c>
      <c r="C27" s="75">
        <f aca="true" t="shared" si="1" ref="C27:C43">IF($A$21=A27,1,0)</f>
        <v>0</v>
      </c>
    </row>
    <row r="28" spans="1:3" ht="15">
      <c r="A28" s="75">
        <v>1</v>
      </c>
      <c r="B28" s="78">
        <f t="shared" si="0"/>
        <v>0.14936120510359183</v>
      </c>
      <c r="C28" s="75">
        <f t="shared" si="1"/>
        <v>0</v>
      </c>
    </row>
    <row r="29" spans="1:3" ht="15">
      <c r="A29" s="75">
        <v>2</v>
      </c>
      <c r="B29" s="77">
        <f t="shared" si="0"/>
        <v>0.22404180765538775</v>
      </c>
      <c r="C29" s="75">
        <f t="shared" si="1"/>
        <v>1</v>
      </c>
    </row>
    <row r="30" spans="1:3" ht="15">
      <c r="A30" s="75">
        <v>3</v>
      </c>
      <c r="B30" s="77">
        <f t="shared" si="0"/>
        <v>0.22404180765538775</v>
      </c>
      <c r="C30" s="75">
        <f t="shared" si="1"/>
        <v>0</v>
      </c>
    </row>
    <row r="31" spans="1:3" ht="15">
      <c r="A31" s="75">
        <v>4</v>
      </c>
      <c r="B31" s="77">
        <f t="shared" si="0"/>
        <v>0.16803135574154082</v>
      </c>
      <c r="C31" s="75">
        <f t="shared" si="1"/>
        <v>0</v>
      </c>
    </row>
    <row r="32" spans="1:3" ht="15">
      <c r="A32" s="75">
        <v>5</v>
      </c>
      <c r="B32" s="77">
        <f t="shared" si="0"/>
        <v>0.10081881344492448</v>
      </c>
      <c r="C32" s="75">
        <f t="shared" si="1"/>
        <v>0</v>
      </c>
    </row>
    <row r="33" spans="1:3" ht="15">
      <c r="A33" s="75">
        <v>6</v>
      </c>
      <c r="B33" s="77">
        <f t="shared" si="0"/>
        <v>0.05040940672246225</v>
      </c>
      <c r="C33" s="75">
        <f t="shared" si="1"/>
        <v>0</v>
      </c>
    </row>
    <row r="34" spans="1:3" ht="15">
      <c r="A34" s="75">
        <v>7</v>
      </c>
      <c r="B34" s="77">
        <f t="shared" si="0"/>
        <v>0.02160403145248382</v>
      </c>
      <c r="C34" s="75">
        <f t="shared" si="1"/>
        <v>0</v>
      </c>
    </row>
    <row r="35" spans="1:3" ht="15">
      <c r="A35" s="75">
        <v>8</v>
      </c>
      <c r="B35" s="77">
        <f t="shared" si="0"/>
        <v>0.008101511794681432</v>
      </c>
      <c r="C35" s="75">
        <f t="shared" si="1"/>
        <v>0</v>
      </c>
    </row>
    <row r="36" spans="1:3" ht="15">
      <c r="A36" s="75">
        <v>9</v>
      </c>
      <c r="B36" s="77">
        <f t="shared" si="0"/>
        <v>0.002700503931560477</v>
      </c>
      <c r="C36" s="75">
        <f t="shared" si="1"/>
        <v>0</v>
      </c>
    </row>
    <row r="37" spans="1:3" ht="15">
      <c r="A37" s="75">
        <v>10</v>
      </c>
      <c r="B37" s="77">
        <f t="shared" si="0"/>
        <v>0.0008101511794681432</v>
      </c>
      <c r="C37" s="75">
        <f t="shared" si="1"/>
        <v>0</v>
      </c>
    </row>
    <row r="38" spans="1:3" ht="15">
      <c r="A38" s="75">
        <v>11</v>
      </c>
      <c r="B38" s="77">
        <f t="shared" si="0"/>
        <v>0.00022095032167312998</v>
      </c>
      <c r="C38" s="75">
        <f t="shared" si="1"/>
        <v>0</v>
      </c>
    </row>
    <row r="39" spans="1:3" ht="15">
      <c r="A39" s="75">
        <v>12</v>
      </c>
      <c r="B39" s="77">
        <f t="shared" si="0"/>
        <v>5.5237580418282494E-05</v>
      </c>
      <c r="C39" s="75">
        <f t="shared" si="1"/>
        <v>0</v>
      </c>
    </row>
    <row r="40" spans="1:3" ht="15">
      <c r="A40" s="75">
        <v>13</v>
      </c>
      <c r="B40" s="77">
        <f t="shared" si="0"/>
        <v>1.2747133942680574E-05</v>
      </c>
      <c r="C40" s="75">
        <f t="shared" si="1"/>
        <v>0</v>
      </c>
    </row>
    <row r="41" spans="1:3" ht="15">
      <c r="A41" s="75">
        <v>14</v>
      </c>
      <c r="B41" s="77">
        <f t="shared" si="0"/>
        <v>2.7315287020029804E-06</v>
      </c>
      <c r="C41" s="75">
        <f t="shared" si="1"/>
        <v>0</v>
      </c>
    </row>
    <row r="42" spans="1:3" ht="15">
      <c r="A42" s="75">
        <v>15</v>
      </c>
      <c r="B42" s="77">
        <f t="shared" si="0"/>
        <v>5.46305740400596E-07</v>
      </c>
      <c r="C42" s="75">
        <f t="shared" si="1"/>
        <v>0</v>
      </c>
    </row>
    <row r="43" spans="1:3" ht="15">
      <c r="A43" s="75">
        <v>16</v>
      </c>
      <c r="B43" s="77">
        <f t="shared" si="0"/>
        <v>1.0243232632511176E-07</v>
      </c>
      <c r="C43" s="75">
        <f t="shared" si="1"/>
        <v>0</v>
      </c>
    </row>
    <row r="44" ht="15">
      <c r="B44" s="76">
        <f>SUM(B27:B43)</f>
        <v>0.9999999783521556</v>
      </c>
    </row>
    <row r="52" ht="15">
      <c r="J52" s="75" t="s">
        <v>81</v>
      </c>
    </row>
    <row r="53" ht="15">
      <c r="J53" s="75" t="s">
        <v>80</v>
      </c>
    </row>
    <row r="54" ht="15">
      <c r="J54" s="75" t="s">
        <v>79</v>
      </c>
    </row>
    <row r="55" ht="15">
      <c r="J55" s="75" t="s">
        <v>78</v>
      </c>
    </row>
    <row r="56" ht="15">
      <c r="J56" s="75" t="s">
        <v>77</v>
      </c>
    </row>
    <row r="57" ht="15">
      <c r="J57" s="75" t="s">
        <v>76</v>
      </c>
    </row>
    <row r="58" ht="15">
      <c r="J58" s="75" t="s">
        <v>75</v>
      </c>
    </row>
    <row r="59" spans="10:11" ht="15">
      <c r="J59" s="75" t="s">
        <v>74</v>
      </c>
      <c r="K59" s="75" t="s">
        <v>73</v>
      </c>
    </row>
    <row r="60" spans="10:11" ht="15">
      <c r="J60" s="75">
        <v>100</v>
      </c>
      <c r="K60" s="75">
        <f>poissonrandom(J60)</f>
        <v>94</v>
      </c>
    </row>
  </sheetData>
  <sheetProtection/>
  <hyperlinks>
    <hyperlink ref="J1" r:id="rId1" display="http://apps.nrbook.com/empanel/index.html#"/>
  </hyperlinks>
  <printOptions/>
  <pageMargins left="0.7" right="0.7" top="0.75" bottom="0.75" header="0.3" footer="0.3"/>
  <pageSetup horizontalDpi="600" verticalDpi="600" orientation="portrait" r:id="rId5"/>
  <drawing r:id="rId4"/>
  <legacyDrawing r:id="rId3"/>
  <oleObjects>
    <oleObject progId="Equation.3" shapeId="1166396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Monte Carlo Simulation Add-in</dc:title>
  <dc:subject/>
  <dc:creator>Barreto/Howland</dc:creator>
  <cp:keywords/>
  <dc:description>Monte Carlo Simulation
13 July 2023</dc:description>
  <cp:lastModifiedBy>Humberto Barreto</cp:lastModifiedBy>
  <cp:lastPrinted>2002-01-09T17:29:29Z</cp:lastPrinted>
  <dcterms:created xsi:type="dcterms:W3CDTF">1998-10-19T17:45:46Z</dcterms:created>
  <dcterms:modified xsi:type="dcterms:W3CDTF">2023-07-13T18:31:39Z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